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va\Desktop\"/>
    </mc:Choice>
  </mc:AlternateContent>
  <bookViews>
    <workbookView xWindow="0" yWindow="0" windowWidth="28800" windowHeight="10800"/>
  </bookViews>
  <sheets>
    <sheet name="ОПВ" sheetId="12" r:id="rId1"/>
    <sheet name="Соц.отчисления" sheetId="13" r:id="rId2"/>
    <sheet name="Соц.налог" sheetId="9" r:id="rId3"/>
    <sheet name="ИПН" sheetId="7" r:id="rId4"/>
    <sheet name="ОСМС" sheetId="10" r:id="rId5"/>
    <sheet name="ОСМС (2)" sheetId="11" r:id="rId6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3">ИПН!$A$27:$U$71</definedName>
    <definedName name="_xlnm.Print_Area" localSheetId="0">ОПВ!$A$27:$U$71</definedName>
    <definedName name="_xlnm.Print_Area" localSheetId="4">ОСМС!$A$27:$U$71</definedName>
    <definedName name="_xlnm.Print_Area" localSheetId="5">'ОСМС (2)'!$A$27:$U$71</definedName>
    <definedName name="_xlnm.Print_Area" localSheetId="2">Соц.налог!$A$27:$U$71</definedName>
    <definedName name="_xlnm.Print_Area" localSheetId="1">Соц.отчисления!$A$27:$U$71</definedName>
    <definedName name="тыс">{0,"тысячz";1,"тысячаz";2,"тысячиz";5,"тысячz"}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1" l="1"/>
  <c r="A27" i="10"/>
  <c r="A27" i="9"/>
  <c r="A27" i="7"/>
  <c r="A27" i="12"/>
  <c r="A27" i="13"/>
  <c r="A51" i="11"/>
  <c r="G5" i="11"/>
  <c r="A51" i="10"/>
  <c r="G5" i="10"/>
  <c r="A51" i="9"/>
  <c r="G5" i="9"/>
  <c r="A51" i="7"/>
  <c r="G5" i="7"/>
  <c r="A51" i="13"/>
  <c r="G5" i="13"/>
  <c r="G5" i="12"/>
  <c r="A51" i="12" s="1"/>
  <c r="A70" i="13" l="1"/>
  <c r="A67" i="13"/>
  <c r="S62" i="13"/>
  <c r="S58" i="13"/>
  <c r="A55" i="13"/>
  <c r="S54" i="13"/>
  <c r="K49" i="13"/>
  <c r="A47" i="13"/>
  <c r="A44" i="13"/>
  <c r="P43" i="13"/>
  <c r="K43" i="13"/>
  <c r="A41" i="13"/>
  <c r="K38" i="13"/>
  <c r="A36" i="13"/>
  <c r="R33" i="13"/>
  <c r="P33" i="13"/>
  <c r="K33" i="13"/>
  <c r="A33" i="13"/>
  <c r="A31" i="13"/>
  <c r="S62" i="12"/>
  <c r="S58" i="12"/>
  <c r="S62" i="11"/>
  <c r="S58" i="11"/>
  <c r="S58" i="7"/>
  <c r="S58" i="9"/>
  <c r="S58" i="10"/>
  <c r="S62" i="10"/>
  <c r="S62" i="9"/>
  <c r="S54" i="7"/>
  <c r="S62" i="7"/>
  <c r="A70" i="12" l="1"/>
  <c r="A67" i="12"/>
  <c r="A55" i="12"/>
  <c r="S54" i="12"/>
  <c r="K49" i="12"/>
  <c r="A47" i="12"/>
  <c r="A44" i="12"/>
  <c r="P43" i="12"/>
  <c r="K43" i="12"/>
  <c r="A41" i="12"/>
  <c r="K38" i="12"/>
  <c r="A36" i="12"/>
  <c r="R33" i="12"/>
  <c r="P33" i="12"/>
  <c r="K33" i="12"/>
  <c r="A33" i="12"/>
  <c r="A31" i="12"/>
  <c r="A70" i="11"/>
  <c r="A67" i="11"/>
  <c r="A55" i="11"/>
  <c r="S54" i="11"/>
  <c r="K49" i="11"/>
  <c r="A47" i="11"/>
  <c r="A44" i="11"/>
  <c r="P43" i="11"/>
  <c r="K43" i="11"/>
  <c r="A41" i="11"/>
  <c r="K38" i="11"/>
  <c r="A36" i="11"/>
  <c r="R33" i="11"/>
  <c r="P33" i="11"/>
  <c r="K33" i="11"/>
  <c r="A33" i="11"/>
  <c r="A31" i="11"/>
  <c r="A70" i="10" l="1"/>
  <c r="A67" i="10"/>
  <c r="A55" i="10"/>
  <c r="S54" i="10"/>
  <c r="K49" i="10"/>
  <c r="A47" i="10"/>
  <c r="A44" i="10"/>
  <c r="P43" i="10"/>
  <c r="K43" i="10"/>
  <c r="A41" i="10"/>
  <c r="K38" i="10"/>
  <c r="A36" i="10"/>
  <c r="R33" i="10"/>
  <c r="P33" i="10"/>
  <c r="K33" i="10"/>
  <c r="A33" i="10"/>
  <c r="A31" i="10"/>
  <c r="A70" i="9"/>
  <c r="A67" i="9"/>
  <c r="A55" i="9"/>
  <c r="S54" i="9"/>
  <c r="K49" i="9"/>
  <c r="A47" i="9"/>
  <c r="A44" i="9"/>
  <c r="P43" i="9"/>
  <c r="K43" i="9"/>
  <c r="A41" i="9"/>
  <c r="K38" i="9"/>
  <c r="A36" i="9"/>
  <c r="R33" i="9"/>
  <c r="P33" i="9"/>
  <c r="K33" i="9"/>
  <c r="A33" i="9"/>
  <c r="A31" i="9"/>
  <c r="P43" i="7" l="1"/>
  <c r="K43" i="7"/>
  <c r="A70" i="7"/>
  <c r="A67" i="7"/>
  <c r="A55" i="7"/>
  <c r="R33" i="7"/>
  <c r="A47" i="7" l="1"/>
  <c r="K49" i="7"/>
  <c r="A44" i="7"/>
  <c r="A41" i="7"/>
  <c r="A36" i="7"/>
  <c r="A33" i="7"/>
  <c r="A31" i="7"/>
  <c r="K38" i="7" l="1"/>
  <c r="P33" i="7"/>
  <c r="K33" i="7"/>
</calcChain>
</file>

<file path=xl/sharedStrings.xml><?xml version="1.0" encoding="utf-8"?>
<sst xmlns="http://schemas.openxmlformats.org/spreadsheetml/2006/main" count="297" uniqueCount="50">
  <si>
    <t>Сумма</t>
  </si>
  <si>
    <t>БИК</t>
  </si>
  <si>
    <t>КБЕ</t>
  </si>
  <si>
    <t>НАО "Государственная корпорация "Правительство для граждан"</t>
  </si>
  <si>
    <t>Код назначения платежа</t>
  </si>
  <si>
    <t>Дата валютирования:</t>
  </si>
  <si>
    <t>РГУ "Комитет казначейства Министерства финансов РК"</t>
  </si>
  <si>
    <t>Отправитель денег:</t>
  </si>
  <si>
    <t>ИИН/БИН:</t>
  </si>
  <si>
    <t>Счет</t>
  </si>
  <si>
    <t>ПРИМЕР ТОО</t>
  </si>
  <si>
    <t>Номер:</t>
  </si>
  <si>
    <t>Дата:</t>
  </si>
  <si>
    <t>12-12-2017</t>
  </si>
  <si>
    <t>Счет:</t>
  </si>
  <si>
    <t>KZ100200300400500000</t>
  </si>
  <si>
    <t>КБЕ:</t>
  </si>
  <si>
    <t>БИК:</t>
  </si>
  <si>
    <t>KZKZKZKZ</t>
  </si>
  <si>
    <t>Банк отправителя:</t>
  </si>
  <si>
    <t>АО "КАЗКОМБАНК"</t>
  </si>
  <si>
    <t>Бенефициар:</t>
  </si>
  <si>
    <t>Налоговое управление по Бостандыкскому району г. Алматы</t>
  </si>
  <si>
    <t>KKMFKZ2A</t>
  </si>
  <si>
    <t>Банк бенефициара:</t>
  </si>
  <si>
    <t>Сумма:</t>
  </si>
  <si>
    <t>Назначение платежа:</t>
  </si>
  <si>
    <t>ИПН с доходов за ноябрь 2017 года Начис. и иные обяз-ва в бюджет</t>
  </si>
  <si>
    <t>Код бюджетной классификации</t>
  </si>
  <si>
    <t>Руководитель:</t>
  </si>
  <si>
    <t>ИВАНОВ ИВАН ИВАНОВИЧ</t>
  </si>
  <si>
    <t>(Подпись)</t>
  </si>
  <si>
    <t>Гл.Бухгалтер:</t>
  </si>
  <si>
    <t>БЕЗ БУХГАЛТЕРА</t>
  </si>
  <si>
    <t>М.П.</t>
  </si>
  <si>
    <t>KZ24070105KSN0000000</t>
  </si>
  <si>
    <t>Код назначения платежа:</t>
  </si>
  <si>
    <t>КБК:</t>
  </si>
  <si>
    <t>Данные для заполнения платежного поручения:</t>
  </si>
  <si>
    <t>Соц.налог с доходов за ноябрь 2017 года Начис. и иные обяз-ва в бюджет</t>
  </si>
  <si>
    <t>KZ92009MEDS368609103</t>
  </si>
  <si>
    <t>GCVPRZ2A</t>
  </si>
  <si>
    <t>Платеж обязательное социальное медицинское страхование за ноябрь 2017 года</t>
  </si>
  <si>
    <t>KZ12009NPS0413609816</t>
  </si>
  <si>
    <t>101201</t>
  </si>
  <si>
    <t>010</t>
  </si>
  <si>
    <t>Социальный платеж</t>
  </si>
  <si>
    <t>Платежное поручение</t>
  </si>
  <si>
    <t>Пенсионный платеж</t>
  </si>
  <si>
    <t>Платеж за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</si>
</sst>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0" xfId="0" applyBorder="1" applyAlignment="1">
      <alignment vertical="center"/>
    </xf>
    <xf numFmtId="1" fontId="2" fillId="0" borderId="0" xfId="0" applyNumberFormat="1" applyFont="1"/>
    <xf numFmtId="1" fontId="3" fillId="0" borderId="0" xfId="0" applyNumberFormat="1" applyFont="1"/>
    <xf numFmtId="0" fontId="0" fillId="0" borderId="5" xfId="0" applyBorder="1" applyAlignment="1">
      <alignment vertical="center"/>
    </xf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left"/>
    </xf>
    <xf numFmtId="0" fontId="0" fillId="0" borderId="0" xfId="0" applyProtection="1">
      <protection hidden="1"/>
    </xf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49" fontId="0" fillId="2" borderId="0" xfId="0" applyNumberFormat="1" applyFill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Alignment="1" applyProtection="1">
      <alignment horizontal="left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zoomScaleNormal="100" zoomScaleSheetLayoutView="100" workbookViewId="0">
      <selection sqref="A1:K1"/>
    </sheetView>
  </sheetViews>
  <sheetFormatPr defaultRowHeight="15" x14ac:dyDescent="0.25"/>
  <cols>
    <col min="1" max="10" width="4.5703125" style="35" customWidth="1"/>
    <col min="11" max="21" width="4.7109375" style="35" customWidth="1"/>
    <col min="22" max="22" width="6.5703125" style="35" customWidth="1"/>
    <col min="23" max="23" width="19" style="35" bestFit="1" customWidth="1"/>
    <col min="24" max="24" width="9.85546875" style="35" customWidth="1"/>
    <col min="25" max="25" width="11.85546875" style="35" customWidth="1"/>
    <col min="26" max="26" width="9.140625" style="35"/>
    <col min="27" max="27" width="10.42578125" style="35" bestFit="1" customWidth="1"/>
    <col min="28" max="16384" width="9.140625" style="35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48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138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19149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Девятнадцать тысяч сто сорок девять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160440007161</v>
      </c>
      <c r="E13" s="72"/>
      <c r="F13" s="72"/>
      <c r="G13" s="72"/>
      <c r="H13" s="69" t="s">
        <v>14</v>
      </c>
      <c r="I13" s="69"/>
      <c r="J13" s="70" t="s">
        <v>43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41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33" x14ac:dyDescent="0.25">
      <c r="A17" s="69" t="s">
        <v>26</v>
      </c>
      <c r="B17" s="69"/>
      <c r="C17" s="69"/>
      <c r="D17" s="69"/>
      <c r="E17" s="69"/>
      <c r="F17" s="70" t="s">
        <v>42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3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33" x14ac:dyDescent="0.25">
      <c r="A19" s="69" t="s">
        <v>36</v>
      </c>
      <c r="B19" s="69"/>
      <c r="C19" s="69"/>
      <c r="D19" s="69"/>
      <c r="E19" s="69"/>
      <c r="F19" s="69"/>
      <c r="G19" s="38" t="s">
        <v>45</v>
      </c>
      <c r="H19" s="34"/>
      <c r="I19" s="34" t="s">
        <v>37</v>
      </c>
      <c r="J19" s="71"/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33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33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33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33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33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33" ht="15" customHeight="1" x14ac:dyDescent="0.25"/>
    <row r="27" spans="1:33" ht="15" customHeight="1" x14ac:dyDescent="0.25">
      <c r="A27" s="67" t="str">
        <f>CONCATENATE(L1," № ",C3," от ",G3)</f>
        <v>Пенсионный платеж № 138 от 12-12-2017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33" ht="15.7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AD28" s="37"/>
      <c r="AE28" s="37"/>
      <c r="AF28" s="37"/>
      <c r="AG28" s="36"/>
    </row>
    <row r="29" spans="1:33" ht="15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33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33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33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19149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НАО "Государственная корпорация "Правительство для граждан"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KZ12009NPS0413609816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160440007161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НАО "Государственная корпорация "Правительство для граждан"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GCVPRZ2A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Девятнадцать тысяч сто сорок девять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 t="str">
        <f>G19</f>
        <v>010</v>
      </c>
      <c r="T54" s="53"/>
      <c r="U54" s="53"/>
    </row>
    <row r="55" spans="1:21" ht="15" customHeight="1" x14ac:dyDescent="0.25">
      <c r="A55" s="54" t="str">
        <f>CONCATENATE(A17," ",F17)</f>
        <v>Назначение платежа: Платеж обязательное социальное медицинское страхование за ноябрь 2017 года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 t="str">
        <f>IF(J19&lt;1," ",J19)</f>
        <v xml:space="preserve"> 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39" t="str">
        <f>R19</f>
        <v>12-12-2017</v>
      </c>
      <c r="T62" s="40"/>
      <c r="U62" s="4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40"/>
      <c r="T63" s="40"/>
      <c r="U63" s="4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40"/>
      <c r="T64" s="40"/>
      <c r="U64" s="4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40"/>
      <c r="T65" s="40"/>
      <c r="U65" s="40"/>
    </row>
    <row r="67" spans="1:21" x14ac:dyDescent="0.25">
      <c r="A67" s="35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s="35" t="s">
        <v>34</v>
      </c>
    </row>
    <row r="70" spans="1:21" x14ac:dyDescent="0.25">
      <c r="A70" s="35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e4ZTnpqG50VpCjb5vSdiN/Y6Z0sr8QTZ+vJkberUCQj9hOc4CtpxHHnuWaFZ193irhh6RY/85d/HXflCAJbhxw==" saltValue="GtLBnylL+gH35mK44tS/Dw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A2:U2"/>
    <mergeCell ref="A3:B3"/>
    <mergeCell ref="E3:F3"/>
    <mergeCell ref="G3:I3"/>
    <mergeCell ref="K3:N3"/>
    <mergeCell ref="O3:U3"/>
    <mergeCell ref="A1:K1"/>
    <mergeCell ref="L1:U1"/>
    <mergeCell ref="A10:U10"/>
    <mergeCell ref="A4:U4"/>
    <mergeCell ref="A5:B5"/>
    <mergeCell ref="C5:E5"/>
    <mergeCell ref="G5:U5"/>
    <mergeCell ref="A6:U6"/>
    <mergeCell ref="A7:C7"/>
    <mergeCell ref="D7:G7"/>
    <mergeCell ref="H7:I7"/>
    <mergeCell ref="J7:N7"/>
    <mergeCell ref="A8:U8"/>
    <mergeCell ref="A9:D9"/>
    <mergeCell ref="E9:O9"/>
    <mergeCell ref="Q9:R9"/>
    <mergeCell ref="S9:U9"/>
    <mergeCell ref="A16:U16"/>
    <mergeCell ref="A11:C11"/>
    <mergeCell ref="D11:U11"/>
    <mergeCell ref="A12:U12"/>
    <mergeCell ref="A13:C13"/>
    <mergeCell ref="D13:G13"/>
    <mergeCell ref="H13:I13"/>
    <mergeCell ref="J13:N13"/>
    <mergeCell ref="A14:U14"/>
    <mergeCell ref="A15:D15"/>
    <mergeCell ref="E15:O15"/>
    <mergeCell ref="Q15:R15"/>
    <mergeCell ref="S15:U15"/>
    <mergeCell ref="A17:E17"/>
    <mergeCell ref="F17:U17"/>
    <mergeCell ref="A18:U18"/>
    <mergeCell ref="A19:F19"/>
    <mergeCell ref="J19:K19"/>
    <mergeCell ref="M19:Q19"/>
    <mergeCell ref="R19:U19"/>
    <mergeCell ref="A20:U20"/>
    <mergeCell ref="A21:D21"/>
    <mergeCell ref="E21:N21"/>
    <mergeCell ref="A22:U22"/>
    <mergeCell ref="A23:D23"/>
    <mergeCell ref="E23:N23"/>
    <mergeCell ref="A24:U24"/>
    <mergeCell ref="A27:U29"/>
    <mergeCell ref="A31:J31"/>
    <mergeCell ref="K31:O31"/>
    <mergeCell ref="P31:Q31"/>
    <mergeCell ref="R31:U31"/>
    <mergeCell ref="A33:J33"/>
    <mergeCell ref="K33:O33"/>
    <mergeCell ref="P33:Q33"/>
    <mergeCell ref="R33:U33"/>
    <mergeCell ref="A36:J38"/>
    <mergeCell ref="K36:Q36"/>
    <mergeCell ref="K38:Q38"/>
    <mergeCell ref="A41:J42"/>
    <mergeCell ref="K41:O41"/>
    <mergeCell ref="P41:Q41"/>
    <mergeCell ref="K43:O44"/>
    <mergeCell ref="P43:Q44"/>
    <mergeCell ref="A44:J44"/>
    <mergeCell ref="S62:U65"/>
    <mergeCell ref="A47:J49"/>
    <mergeCell ref="K47:Q47"/>
    <mergeCell ref="K49:Q49"/>
    <mergeCell ref="A51:U53"/>
    <mergeCell ref="O54:R57"/>
    <mergeCell ref="S54:U57"/>
    <mergeCell ref="A55:N64"/>
    <mergeCell ref="O58:R61"/>
    <mergeCell ref="S58:U61"/>
    <mergeCell ref="O62:R65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zoomScaleSheetLayoutView="100" workbookViewId="0">
      <selection sqref="A1:K1"/>
    </sheetView>
  </sheetViews>
  <sheetFormatPr defaultRowHeight="15" x14ac:dyDescent="0.25"/>
  <cols>
    <col min="1" max="10" width="4.5703125" style="35" customWidth="1"/>
    <col min="11" max="21" width="4.7109375" style="35" customWidth="1"/>
    <col min="22" max="22" width="6.5703125" style="35" customWidth="1"/>
    <col min="23" max="23" width="19" style="35" bestFit="1" customWidth="1"/>
    <col min="24" max="24" width="9.85546875" style="35" customWidth="1"/>
    <col min="25" max="25" width="11.85546875" style="35" customWidth="1"/>
    <col min="26" max="26" width="9.140625" style="35"/>
    <col min="27" max="27" width="10.42578125" style="35" bestFit="1" customWidth="1"/>
    <col min="28" max="16384" width="9.140625" style="35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46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139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8618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Восемь тысяч шестьсот восемнадцать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160440007161</v>
      </c>
      <c r="E13" s="72"/>
      <c r="F13" s="72"/>
      <c r="G13" s="72"/>
      <c r="H13" s="69" t="s">
        <v>14</v>
      </c>
      <c r="I13" s="69"/>
      <c r="J13" s="70" t="s">
        <v>43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41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8" x14ac:dyDescent="0.25">
      <c r="A17" s="69" t="s">
        <v>26</v>
      </c>
      <c r="B17" s="69"/>
      <c r="C17" s="69"/>
      <c r="D17" s="69"/>
      <c r="E17" s="69"/>
      <c r="F17" s="70" t="s">
        <v>42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8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8" x14ac:dyDescent="0.25">
      <c r="A19" s="69" t="s">
        <v>36</v>
      </c>
      <c r="B19" s="69"/>
      <c r="C19" s="69"/>
      <c r="D19" s="69"/>
      <c r="E19" s="69"/>
      <c r="F19" s="69"/>
      <c r="G19" s="38" t="s">
        <v>45</v>
      </c>
      <c r="H19" s="34"/>
      <c r="I19" s="34" t="s">
        <v>37</v>
      </c>
      <c r="J19" s="71"/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28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8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28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8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28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28" ht="15" customHeight="1" x14ac:dyDescent="0.25"/>
    <row r="27" spans="1:28" ht="15" customHeight="1" x14ac:dyDescent="0.25">
      <c r="A27" s="67" t="str">
        <f>CONCATENATE(L1," № ",C3," от ",G3)</f>
        <v>Социальный платеж № 139 от 12-12-2017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8" ht="15.75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Y28" s="37"/>
      <c r="Z28" s="37"/>
      <c r="AA28" s="37"/>
      <c r="AB28" s="36"/>
    </row>
    <row r="29" spans="1:28" ht="15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8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28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28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8618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НАО "Государственная корпорация "Правительство для граждан"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KZ12009NPS0413609816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160440007161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НАО "Государственная корпорация "Правительство для граждан"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GCVPRZ2A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Восемь тысяч шестьсот восемнадцать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 t="str">
        <f>G19</f>
        <v>010</v>
      </c>
      <c r="T54" s="53"/>
      <c r="U54" s="53"/>
    </row>
    <row r="55" spans="1:21" ht="15" customHeight="1" x14ac:dyDescent="0.25">
      <c r="A55" s="54" t="str">
        <f>CONCATENATE(A17," ",F17)</f>
        <v>Назначение платежа: Платеж обязательное социальное медицинское страхование за ноябрь 2017 года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 t="str">
        <f>IF(J19&lt;1," ",J19)</f>
        <v xml:space="preserve"> 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39" t="str">
        <f>R19</f>
        <v>12-12-2017</v>
      </c>
      <c r="T62" s="40"/>
      <c r="U62" s="4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40"/>
      <c r="T63" s="40"/>
      <c r="U63" s="4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40"/>
      <c r="T64" s="40"/>
      <c r="U64" s="4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40"/>
      <c r="T65" s="40"/>
      <c r="U65" s="40"/>
    </row>
    <row r="67" spans="1:21" x14ac:dyDescent="0.25">
      <c r="A67" s="35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s="35" t="s">
        <v>34</v>
      </c>
    </row>
    <row r="70" spans="1:21" x14ac:dyDescent="0.25">
      <c r="A70" s="35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KzK6ul5hRTEdaDJAsADwpNUS3vmM9MFjFZ2zdo7On7hVaG11A2slXzkql5gbBpDmSXBD0cDINKjiLRHCWl/u1g==" saltValue="0FG1ECYf08S5Yw2pWyZKcA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S62:U65"/>
    <mergeCell ref="A1:K1"/>
    <mergeCell ref="L1:U1"/>
    <mergeCell ref="A47:J49"/>
    <mergeCell ref="K47:Q47"/>
    <mergeCell ref="K49:Q49"/>
    <mergeCell ref="A51:U53"/>
    <mergeCell ref="O54:R57"/>
    <mergeCell ref="S54:U57"/>
    <mergeCell ref="A55:N64"/>
    <mergeCell ref="O58:R61"/>
    <mergeCell ref="S58:U61"/>
    <mergeCell ref="O62:R65"/>
    <mergeCell ref="A41:J42"/>
    <mergeCell ref="K41:O41"/>
    <mergeCell ref="P41:Q41"/>
    <mergeCell ref="K43:O44"/>
    <mergeCell ref="P43:Q44"/>
    <mergeCell ref="A44:J44"/>
    <mergeCell ref="A33:J33"/>
    <mergeCell ref="K33:O33"/>
    <mergeCell ref="P33:Q33"/>
    <mergeCell ref="R33:U33"/>
    <mergeCell ref="A36:J38"/>
    <mergeCell ref="K36:Q36"/>
    <mergeCell ref="K38:Q38"/>
    <mergeCell ref="A24:U24"/>
    <mergeCell ref="A27:U29"/>
    <mergeCell ref="A31:J31"/>
    <mergeCell ref="K31:O31"/>
    <mergeCell ref="P31:Q31"/>
    <mergeCell ref="R31:U31"/>
    <mergeCell ref="A20:U20"/>
    <mergeCell ref="A21:D21"/>
    <mergeCell ref="E21:N21"/>
    <mergeCell ref="A22:U22"/>
    <mergeCell ref="A23:D23"/>
    <mergeCell ref="E23:N23"/>
    <mergeCell ref="A17:E17"/>
    <mergeCell ref="F17:U17"/>
    <mergeCell ref="A18:U18"/>
    <mergeCell ref="A19:F19"/>
    <mergeCell ref="J19:K19"/>
    <mergeCell ref="M19:Q19"/>
    <mergeCell ref="R19:U19"/>
    <mergeCell ref="A16:U16"/>
    <mergeCell ref="A11:C11"/>
    <mergeCell ref="D11:U11"/>
    <mergeCell ref="A12:U12"/>
    <mergeCell ref="A13:C13"/>
    <mergeCell ref="D13:G13"/>
    <mergeCell ref="H13:I13"/>
    <mergeCell ref="J13:N13"/>
    <mergeCell ref="A14:U14"/>
    <mergeCell ref="A15:D15"/>
    <mergeCell ref="E15:O15"/>
    <mergeCell ref="Q15:R15"/>
    <mergeCell ref="S15:U15"/>
    <mergeCell ref="A10:U10"/>
    <mergeCell ref="A4:U4"/>
    <mergeCell ref="A5:B5"/>
    <mergeCell ref="C5:E5"/>
    <mergeCell ref="G5:U5"/>
    <mergeCell ref="A6:U6"/>
    <mergeCell ref="A7:C7"/>
    <mergeCell ref="D7:G7"/>
    <mergeCell ref="H7:I7"/>
    <mergeCell ref="J7:N7"/>
    <mergeCell ref="A8:U8"/>
    <mergeCell ref="A9:D9"/>
    <mergeCell ref="E9:O9"/>
    <mergeCell ref="Q9:R9"/>
    <mergeCell ref="S9:U9"/>
    <mergeCell ref="A2:U2"/>
    <mergeCell ref="A3:B3"/>
    <mergeCell ref="E3:F3"/>
    <mergeCell ref="G3:I3"/>
    <mergeCell ref="K3:N3"/>
    <mergeCell ref="O3:U3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Normal="100" zoomScaleSheetLayoutView="100" workbookViewId="0">
      <selection sqref="A1:K1"/>
    </sheetView>
  </sheetViews>
  <sheetFormatPr defaultRowHeight="15" x14ac:dyDescent="0.25"/>
  <cols>
    <col min="1" max="10" width="4.5703125" customWidth="1"/>
    <col min="11" max="21" width="4.7109375" customWidth="1"/>
    <col min="22" max="22" width="6.5703125" customWidth="1"/>
    <col min="23" max="23" width="19" bestFit="1" customWidth="1"/>
    <col min="24" max="24" width="9.85546875" customWidth="1"/>
    <col min="25" max="25" width="11.85546875" customWidth="1"/>
    <col min="27" max="27" width="10.42578125" bestFit="1" customWidth="1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47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140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10341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Десять тысяч триста сорок один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22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910740000044</v>
      </c>
      <c r="E13" s="72"/>
      <c r="F13" s="72"/>
      <c r="G13" s="72"/>
      <c r="H13" s="69" t="s">
        <v>14</v>
      </c>
      <c r="I13" s="69"/>
      <c r="J13" s="70" t="s">
        <v>35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6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23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33" x14ac:dyDescent="0.25">
      <c r="A17" s="69" t="s">
        <v>26</v>
      </c>
      <c r="B17" s="69"/>
      <c r="C17" s="69"/>
      <c r="D17" s="69"/>
      <c r="E17" s="69"/>
      <c r="F17" s="70" t="s">
        <v>39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3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33" x14ac:dyDescent="0.25">
      <c r="A19" s="69" t="s">
        <v>36</v>
      </c>
      <c r="B19" s="69"/>
      <c r="C19" s="69"/>
      <c r="D19" s="69"/>
      <c r="E19" s="69"/>
      <c r="F19" s="69"/>
      <c r="G19" s="31">
        <v>911</v>
      </c>
      <c r="H19" s="34"/>
      <c r="I19" s="34" t="s">
        <v>37</v>
      </c>
      <c r="J19" s="71">
        <v>103101</v>
      </c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33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33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33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33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33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33" ht="15" customHeight="1" x14ac:dyDescent="0.25"/>
    <row r="27" spans="1:33" ht="15" customHeight="1" x14ac:dyDescent="0.25">
      <c r="A27" s="77" t="str">
        <f>CONCATENATE(L1," № ",C3," от ",G3)</f>
        <v>Платежное поручение № 140 от 12-12-2017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33" ht="15.75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AD28" s="27"/>
      <c r="AE28" s="27"/>
      <c r="AF28" s="27"/>
      <c r="AG28" s="28"/>
    </row>
    <row r="29" spans="1:33" ht="1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33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33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33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10341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Налоговое управление по Бостандыкскому району г. Алматы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KZ24070105KSN0000000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910740000044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РГУ "Комитет казначейства Министерства финансов РК"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KKMFKZ2A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Десять тысяч триста сорок один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>
        <f>G19</f>
        <v>911</v>
      </c>
      <c r="T54" s="53"/>
      <c r="U54" s="53"/>
    </row>
    <row r="55" spans="1:21" ht="15" customHeight="1" x14ac:dyDescent="0.25">
      <c r="A55" s="54" t="str">
        <f>CONCATENATE(A17," ",F17)</f>
        <v>Назначение платежа: Соц.налог с доходов за ноябрь 2017 года Начис. и иные обяз-ва в бюджет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>
        <f>IF(J19&lt;1," ",J19)</f>
        <v>103101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39" t="str">
        <f>R19</f>
        <v>12-12-2017</v>
      </c>
      <c r="T62" s="40"/>
      <c r="U62" s="4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40"/>
      <c r="T63" s="40"/>
      <c r="U63" s="4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40"/>
      <c r="T64" s="40"/>
      <c r="U64" s="4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40"/>
      <c r="T65" s="40"/>
      <c r="U65" s="40"/>
    </row>
    <row r="67" spans="1:21" x14ac:dyDescent="0.25">
      <c r="A67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t="s">
        <v>34</v>
      </c>
    </row>
    <row r="70" spans="1:21" x14ac:dyDescent="0.25">
      <c r="A70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hHgF9Br/T+p3vVgUDVaPRSZ7NvZP+pQylwMQjGcOgeONdGTuH/WlQW1Z02dczPlyFeJrXfy1HSWy4Yw34MeTJg==" saltValue="jien7UjHHRPCvYIFoTOx9Q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A2:U2"/>
    <mergeCell ref="A3:B3"/>
    <mergeCell ref="E3:F3"/>
    <mergeCell ref="G3:I3"/>
    <mergeCell ref="K3:N3"/>
    <mergeCell ref="O3:U3"/>
    <mergeCell ref="A1:K1"/>
    <mergeCell ref="L1:U1"/>
    <mergeCell ref="A10:U10"/>
    <mergeCell ref="A4:U4"/>
    <mergeCell ref="A5:B5"/>
    <mergeCell ref="C5:E5"/>
    <mergeCell ref="G5:U5"/>
    <mergeCell ref="A6:U6"/>
    <mergeCell ref="A7:C7"/>
    <mergeCell ref="D7:G7"/>
    <mergeCell ref="H7:I7"/>
    <mergeCell ref="J7:N7"/>
    <mergeCell ref="A8:U8"/>
    <mergeCell ref="A9:D9"/>
    <mergeCell ref="E9:O9"/>
    <mergeCell ref="Q9:R9"/>
    <mergeCell ref="S9:U9"/>
    <mergeCell ref="A16:U16"/>
    <mergeCell ref="A11:C11"/>
    <mergeCell ref="D11:U11"/>
    <mergeCell ref="A12:U12"/>
    <mergeCell ref="A13:C13"/>
    <mergeCell ref="D13:G13"/>
    <mergeCell ref="H13:I13"/>
    <mergeCell ref="J13:N13"/>
    <mergeCell ref="A14:U14"/>
    <mergeCell ref="A15:D15"/>
    <mergeCell ref="E15:O15"/>
    <mergeCell ref="Q15:R15"/>
    <mergeCell ref="S15:U15"/>
    <mergeCell ref="A17:E17"/>
    <mergeCell ref="F17:U17"/>
    <mergeCell ref="A18:U18"/>
    <mergeCell ref="A19:F19"/>
    <mergeCell ref="J19:K19"/>
    <mergeCell ref="M19:Q19"/>
    <mergeCell ref="R19:U19"/>
    <mergeCell ref="A20:U20"/>
    <mergeCell ref="A21:D21"/>
    <mergeCell ref="E21:N21"/>
    <mergeCell ref="A22:U22"/>
    <mergeCell ref="A23:D23"/>
    <mergeCell ref="E23:N23"/>
    <mergeCell ref="A24:U24"/>
    <mergeCell ref="A27:U29"/>
    <mergeCell ref="A31:J31"/>
    <mergeCell ref="K31:O31"/>
    <mergeCell ref="P31:Q31"/>
    <mergeCell ref="R31:U31"/>
    <mergeCell ref="A33:J33"/>
    <mergeCell ref="K33:O33"/>
    <mergeCell ref="P33:Q33"/>
    <mergeCell ref="R33:U33"/>
    <mergeCell ref="A36:J38"/>
    <mergeCell ref="K36:Q36"/>
    <mergeCell ref="K38:Q38"/>
    <mergeCell ref="A41:J42"/>
    <mergeCell ref="K41:O41"/>
    <mergeCell ref="P41:Q41"/>
    <mergeCell ref="K43:O44"/>
    <mergeCell ref="P43:Q44"/>
    <mergeCell ref="A44:J44"/>
    <mergeCell ref="S62:U65"/>
    <mergeCell ref="A47:J49"/>
    <mergeCell ref="K47:Q47"/>
    <mergeCell ref="K49:Q49"/>
    <mergeCell ref="A51:U53"/>
    <mergeCell ref="O54:R57"/>
    <mergeCell ref="S54:U57"/>
    <mergeCell ref="A55:N64"/>
    <mergeCell ref="O58:R61"/>
    <mergeCell ref="S58:U61"/>
    <mergeCell ref="O62:R65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Normal="100" zoomScaleSheetLayoutView="100" workbookViewId="0">
      <selection sqref="A1:K1"/>
    </sheetView>
  </sheetViews>
  <sheetFormatPr defaultRowHeight="15" x14ac:dyDescent="0.25"/>
  <cols>
    <col min="1" max="10" width="4.5703125" customWidth="1"/>
    <col min="11" max="21" width="4.7109375" customWidth="1"/>
    <col min="22" max="22" width="6.5703125" customWidth="1"/>
    <col min="23" max="23" width="19" bestFit="1" customWidth="1"/>
    <col min="24" max="24" width="9.85546875" customWidth="1"/>
    <col min="25" max="25" width="11.85546875" customWidth="1"/>
    <col min="27" max="27" width="10.42578125" bestFit="1" customWidth="1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47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141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19341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Девятнадцать тысяч триста сорок один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22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910740000044</v>
      </c>
      <c r="E13" s="72"/>
      <c r="F13" s="72"/>
      <c r="G13" s="72"/>
      <c r="H13" s="69" t="s">
        <v>14</v>
      </c>
      <c r="I13" s="69"/>
      <c r="J13" s="70" t="s">
        <v>35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6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23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33" x14ac:dyDescent="0.25">
      <c r="A17" s="69" t="s">
        <v>26</v>
      </c>
      <c r="B17" s="69"/>
      <c r="C17" s="69"/>
      <c r="D17" s="69"/>
      <c r="E17" s="69"/>
      <c r="F17" s="70" t="s">
        <v>27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3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33" x14ac:dyDescent="0.25">
      <c r="A19" s="69" t="s">
        <v>36</v>
      </c>
      <c r="B19" s="69"/>
      <c r="C19" s="69"/>
      <c r="D19" s="69"/>
      <c r="E19" s="69"/>
      <c r="F19" s="69"/>
      <c r="G19" s="31">
        <v>911</v>
      </c>
      <c r="H19" s="34"/>
      <c r="I19" s="34" t="s">
        <v>37</v>
      </c>
      <c r="J19" s="71" t="s">
        <v>44</v>
      </c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33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33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33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33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33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33" ht="15" customHeight="1" x14ac:dyDescent="0.25"/>
    <row r="27" spans="1:33" ht="15" customHeight="1" x14ac:dyDescent="0.25">
      <c r="A27" s="77" t="str">
        <f>CONCATENATE(L1," № ",C3," от ",G3)</f>
        <v>Платежное поручение № 141 от 12-12-2017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33" ht="15.75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AD28" s="27"/>
      <c r="AE28" s="27"/>
      <c r="AF28" s="27"/>
      <c r="AG28" s="28"/>
    </row>
    <row r="29" spans="1:33" ht="1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33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33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33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19341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Налоговое управление по Бостандыкскому району г. Алматы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KZ24070105KSN0000000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910740000044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РГУ "Комитет казначейства Министерства финансов РК"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KKMFKZ2A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Девятнадцать тысяч триста сорок один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>
        <f>G19</f>
        <v>911</v>
      </c>
      <c r="T54" s="53"/>
      <c r="U54" s="53"/>
    </row>
    <row r="55" spans="1:21" ht="15" customHeight="1" x14ac:dyDescent="0.25">
      <c r="A55" s="54" t="str">
        <f>CONCATENATE(A17," ",F17)</f>
        <v>Назначение платежа: ИПН с доходов за ноябрь 2017 года Начис. и иные обяз-ва в бюджет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 t="str">
        <f>IF(J19&lt;1," ",J19)</f>
        <v>101201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79" t="str">
        <f>R19</f>
        <v>12-12-2017</v>
      </c>
      <c r="T62" s="80"/>
      <c r="U62" s="8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80"/>
      <c r="T63" s="80"/>
      <c r="U63" s="8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80"/>
      <c r="T64" s="80"/>
      <c r="U64" s="8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80"/>
      <c r="T65" s="80"/>
      <c r="U65" s="80"/>
    </row>
    <row r="67" spans="1:21" x14ac:dyDescent="0.25">
      <c r="A67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t="s">
        <v>34</v>
      </c>
    </row>
    <row r="70" spans="1:21" x14ac:dyDescent="0.25">
      <c r="A70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T+tiPIvsszwAe5tXCOPe3qTuLWE5IHCcBr/8NHZnYXEzTFxJbUKE0CQF5HFEjq15bCi7SEfmiUsGceAivpLddQ==" saltValue="z+als1M5dojsauH5kcXYaA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A7:C7"/>
    <mergeCell ref="A1:K1"/>
    <mergeCell ref="L1:U1"/>
    <mergeCell ref="A55:N64"/>
    <mergeCell ref="K43:O44"/>
    <mergeCell ref="A51:U53"/>
    <mergeCell ref="S54:U57"/>
    <mergeCell ref="S58:U61"/>
    <mergeCell ref="S62:U65"/>
    <mergeCell ref="O54:R57"/>
    <mergeCell ref="O58:R61"/>
    <mergeCell ref="O62:R65"/>
    <mergeCell ref="S9:U9"/>
    <mergeCell ref="A9:D9"/>
    <mergeCell ref="A44:J44"/>
    <mergeCell ref="K47:Q47"/>
    <mergeCell ref="K49:Q49"/>
    <mergeCell ref="A47:J49"/>
    <mergeCell ref="R31:U31"/>
    <mergeCell ref="R33:U33"/>
    <mergeCell ref="P41:Q41"/>
    <mergeCell ref="K41:O41"/>
    <mergeCell ref="A36:J38"/>
    <mergeCell ref="A31:J31"/>
    <mergeCell ref="A33:J33"/>
    <mergeCell ref="A11:C11"/>
    <mergeCell ref="D11:U11"/>
    <mergeCell ref="A13:C13"/>
    <mergeCell ref="P43:Q44"/>
    <mergeCell ref="A15:D15"/>
    <mergeCell ref="K31:O31"/>
    <mergeCell ref="K33:O33"/>
    <mergeCell ref="P31:Q31"/>
    <mergeCell ref="P33:Q33"/>
    <mergeCell ref="A27:U29"/>
    <mergeCell ref="K36:Q36"/>
    <mergeCell ref="K38:Q38"/>
    <mergeCell ref="A41:J42"/>
    <mergeCell ref="A24:U24"/>
    <mergeCell ref="A12:U12"/>
    <mergeCell ref="A14:U14"/>
    <mergeCell ref="G5:U5"/>
    <mergeCell ref="E9:O9"/>
    <mergeCell ref="E15:O15"/>
    <mergeCell ref="Q15:R15"/>
    <mergeCell ref="A21:D21"/>
    <mergeCell ref="E21:N21"/>
    <mergeCell ref="Q9:R9"/>
    <mergeCell ref="A10:U10"/>
    <mergeCell ref="S15:U15"/>
    <mergeCell ref="A17:E17"/>
    <mergeCell ref="F17:U17"/>
    <mergeCell ref="A19:F19"/>
    <mergeCell ref="J19:K19"/>
    <mergeCell ref="M19:Q19"/>
    <mergeCell ref="R19:U19"/>
    <mergeCell ref="H13:I13"/>
    <mergeCell ref="E23:N23"/>
    <mergeCell ref="A23:D23"/>
    <mergeCell ref="A2:U2"/>
    <mergeCell ref="A4:U4"/>
    <mergeCell ref="A6:U6"/>
    <mergeCell ref="A8:U8"/>
    <mergeCell ref="D7:G7"/>
    <mergeCell ref="H7:I7"/>
    <mergeCell ref="J7:N7"/>
    <mergeCell ref="K3:N3"/>
    <mergeCell ref="O3:U3"/>
    <mergeCell ref="A5:B5"/>
    <mergeCell ref="C5:E5"/>
    <mergeCell ref="G3:I3"/>
    <mergeCell ref="E3:F3"/>
    <mergeCell ref="A3:B3"/>
    <mergeCell ref="D13:G13"/>
    <mergeCell ref="A16:U16"/>
    <mergeCell ref="A18:U18"/>
    <mergeCell ref="A20:U20"/>
    <mergeCell ref="A22:U22"/>
    <mergeCell ref="J13:N13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Normal="100" zoomScaleSheetLayoutView="100" workbookViewId="0">
      <selection sqref="A1:K1"/>
    </sheetView>
  </sheetViews>
  <sheetFormatPr defaultRowHeight="15" x14ac:dyDescent="0.25"/>
  <cols>
    <col min="1" max="10" width="4.5703125" customWidth="1"/>
    <col min="11" max="21" width="4.7109375" customWidth="1"/>
    <col min="22" max="22" width="6.5703125" customWidth="1"/>
    <col min="23" max="23" width="19" bestFit="1" customWidth="1"/>
    <col min="24" max="24" width="9.85546875" customWidth="1"/>
    <col min="25" max="25" width="11.85546875" customWidth="1"/>
    <col min="27" max="27" width="10.42578125" bestFit="1" customWidth="1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49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142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1916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Одна тысяча девятьсот шестнадцать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160440007161</v>
      </c>
      <c r="E13" s="72"/>
      <c r="F13" s="72"/>
      <c r="G13" s="72"/>
      <c r="H13" s="69" t="s">
        <v>14</v>
      </c>
      <c r="I13" s="69"/>
      <c r="J13" s="70" t="s">
        <v>40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41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33" x14ac:dyDescent="0.25">
      <c r="A17" s="69" t="s">
        <v>26</v>
      </c>
      <c r="B17" s="69"/>
      <c r="C17" s="69"/>
      <c r="D17" s="69"/>
      <c r="E17" s="69"/>
      <c r="F17" s="70" t="s">
        <v>42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3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33" x14ac:dyDescent="0.25">
      <c r="A19" s="69" t="s">
        <v>36</v>
      </c>
      <c r="B19" s="69"/>
      <c r="C19" s="69"/>
      <c r="D19" s="69"/>
      <c r="E19" s="69"/>
      <c r="F19" s="69"/>
      <c r="G19" s="31">
        <v>121</v>
      </c>
      <c r="H19" s="34"/>
      <c r="I19" s="34" t="s">
        <v>37</v>
      </c>
      <c r="J19" s="71"/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33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33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33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33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33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33" ht="15" customHeight="1" x14ac:dyDescent="0.25"/>
    <row r="27" spans="1:33" ht="15" customHeight="1" x14ac:dyDescent="0.25">
      <c r="A27" s="77" t="str">
        <f>CONCATENATE(L1," № ",C3," от ",G3)</f>
        <v>Платеж за медицинское страхование № 142 от 12-12-2017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33" ht="15.75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AD28" s="27"/>
      <c r="AE28" s="27"/>
      <c r="AF28" s="27"/>
      <c r="AG28" s="28"/>
    </row>
    <row r="29" spans="1:33" ht="1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33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33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33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1916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НАО "Государственная корпорация "Правительство для граждан"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KZ92009MEDS368609103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160440007161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НАО "Государственная корпорация "Правительство для граждан"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GCVPRZ2A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Одна тысяча девятьсот шестнадцать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>
        <f>G19</f>
        <v>121</v>
      </c>
      <c r="T54" s="53"/>
      <c r="U54" s="53"/>
    </row>
    <row r="55" spans="1:21" ht="15" customHeight="1" x14ac:dyDescent="0.25">
      <c r="A55" s="54" t="str">
        <f>CONCATENATE(A17," ",F17)</f>
        <v>Назначение платежа: Платеж обязательное социальное медицинское страхование за ноябрь 2017 года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 t="str">
        <f>IF(J19&lt;1," ",J19)</f>
        <v xml:space="preserve"> 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39" t="str">
        <f>R19</f>
        <v>12-12-2017</v>
      </c>
      <c r="T62" s="40"/>
      <c r="U62" s="4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40"/>
      <c r="T63" s="40"/>
      <c r="U63" s="4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40"/>
      <c r="T64" s="40"/>
      <c r="U64" s="4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40"/>
      <c r="T65" s="40"/>
      <c r="U65" s="40"/>
    </row>
    <row r="67" spans="1:21" x14ac:dyDescent="0.25">
      <c r="A67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t="s">
        <v>34</v>
      </c>
    </row>
    <row r="70" spans="1:21" x14ac:dyDescent="0.25">
      <c r="A70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azE06NoaEcYzaZk/wyv8iGku9FHS6Or9jnpM7axGW2kjZBqCLHXetyxkdGRt0l7e5isPI0iz0KhpBMtFLqSqtA==" saltValue="rMsuhmhg6Bi24Fq4wMJLUw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A2:U2"/>
    <mergeCell ref="A3:B3"/>
    <mergeCell ref="E3:F3"/>
    <mergeCell ref="G3:I3"/>
    <mergeCell ref="K3:N3"/>
    <mergeCell ref="O3:U3"/>
    <mergeCell ref="A1:K1"/>
    <mergeCell ref="L1:U1"/>
    <mergeCell ref="A10:U10"/>
    <mergeCell ref="A4:U4"/>
    <mergeCell ref="A5:B5"/>
    <mergeCell ref="C5:E5"/>
    <mergeCell ref="G5:U5"/>
    <mergeCell ref="A6:U6"/>
    <mergeCell ref="A7:C7"/>
    <mergeCell ref="D7:G7"/>
    <mergeCell ref="H7:I7"/>
    <mergeCell ref="J7:N7"/>
    <mergeCell ref="A8:U8"/>
    <mergeCell ref="A9:D9"/>
    <mergeCell ref="E9:O9"/>
    <mergeCell ref="Q9:R9"/>
    <mergeCell ref="S9:U9"/>
    <mergeCell ref="A16:U16"/>
    <mergeCell ref="A11:C11"/>
    <mergeCell ref="D11:U11"/>
    <mergeCell ref="A12:U12"/>
    <mergeCell ref="A13:C13"/>
    <mergeCell ref="D13:G13"/>
    <mergeCell ref="H13:I13"/>
    <mergeCell ref="J13:N13"/>
    <mergeCell ref="A14:U14"/>
    <mergeCell ref="A15:D15"/>
    <mergeCell ref="E15:O15"/>
    <mergeCell ref="Q15:R15"/>
    <mergeCell ref="S15:U15"/>
    <mergeCell ref="A17:E17"/>
    <mergeCell ref="F17:U17"/>
    <mergeCell ref="A18:U18"/>
    <mergeCell ref="A19:F19"/>
    <mergeCell ref="J19:K19"/>
    <mergeCell ref="M19:Q19"/>
    <mergeCell ref="R19:U19"/>
    <mergeCell ref="A20:U20"/>
    <mergeCell ref="A21:D21"/>
    <mergeCell ref="E21:N21"/>
    <mergeCell ref="A22:U22"/>
    <mergeCell ref="A23:D23"/>
    <mergeCell ref="E23:N23"/>
    <mergeCell ref="A24:U24"/>
    <mergeCell ref="A27:U29"/>
    <mergeCell ref="A31:J31"/>
    <mergeCell ref="K31:O31"/>
    <mergeCell ref="P31:Q31"/>
    <mergeCell ref="R31:U31"/>
    <mergeCell ref="A33:J33"/>
    <mergeCell ref="K33:O33"/>
    <mergeCell ref="P33:Q33"/>
    <mergeCell ref="R33:U33"/>
    <mergeCell ref="A36:J38"/>
    <mergeCell ref="K36:Q36"/>
    <mergeCell ref="K38:Q38"/>
    <mergeCell ref="A41:J42"/>
    <mergeCell ref="K41:O41"/>
    <mergeCell ref="P41:Q41"/>
    <mergeCell ref="K43:O44"/>
    <mergeCell ref="P43:Q44"/>
    <mergeCell ref="A44:J44"/>
    <mergeCell ref="S62:U65"/>
    <mergeCell ref="A47:J49"/>
    <mergeCell ref="K47:Q47"/>
    <mergeCell ref="K49:Q49"/>
    <mergeCell ref="A51:U53"/>
    <mergeCell ref="O54:R57"/>
    <mergeCell ref="S54:U57"/>
    <mergeCell ref="A55:N64"/>
    <mergeCell ref="O58:R61"/>
    <mergeCell ref="S58:U61"/>
    <mergeCell ref="O62:R65"/>
  </mergeCells>
  <pageMargins left="0" right="0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zoomScaleNormal="100" zoomScaleSheetLayoutView="100" workbookViewId="0">
      <selection sqref="A1:K1"/>
    </sheetView>
  </sheetViews>
  <sheetFormatPr defaultRowHeight="15" x14ac:dyDescent="0.25"/>
  <cols>
    <col min="1" max="10" width="4.5703125" style="35" customWidth="1"/>
    <col min="11" max="21" width="4.7109375" style="35" customWidth="1"/>
    <col min="22" max="22" width="6.5703125" style="35" customWidth="1"/>
    <col min="23" max="23" width="19" style="35" bestFit="1" customWidth="1"/>
    <col min="24" max="24" width="9.85546875" style="35" customWidth="1"/>
    <col min="25" max="25" width="11.85546875" style="35" customWidth="1"/>
    <col min="26" max="26" width="9.140625" style="35"/>
    <col min="27" max="27" width="10.42578125" style="35" bestFit="1" customWidth="1"/>
    <col min="28" max="16384" width="9.140625" style="35"/>
  </cols>
  <sheetData>
    <row r="1" spans="1:21" x14ac:dyDescent="0.25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 t="s">
        <v>49</v>
      </c>
      <c r="M1" s="74"/>
      <c r="N1" s="74"/>
      <c r="O1" s="74"/>
      <c r="P1" s="74"/>
      <c r="Q1" s="74"/>
      <c r="R1" s="74"/>
      <c r="S1" s="74"/>
      <c r="T1" s="74"/>
      <c r="U1" s="74"/>
    </row>
    <row r="2" spans="1:21" ht="3.7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9" t="s">
        <v>11</v>
      </c>
      <c r="B3" s="69"/>
      <c r="C3" s="31">
        <v>143</v>
      </c>
      <c r="D3" s="34"/>
      <c r="E3" s="69" t="s">
        <v>12</v>
      </c>
      <c r="F3" s="69"/>
      <c r="G3" s="71" t="s">
        <v>13</v>
      </c>
      <c r="H3" s="71"/>
      <c r="I3" s="71"/>
      <c r="J3" s="34"/>
      <c r="K3" s="69" t="s">
        <v>7</v>
      </c>
      <c r="L3" s="69"/>
      <c r="M3" s="69"/>
      <c r="N3" s="69"/>
      <c r="O3" s="70" t="s">
        <v>10</v>
      </c>
      <c r="P3" s="70"/>
      <c r="Q3" s="70"/>
      <c r="R3" s="70"/>
      <c r="S3" s="70"/>
      <c r="T3" s="70"/>
      <c r="U3" s="70"/>
    </row>
    <row r="4" spans="1:21" s="32" customFormat="1" ht="3.7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x14ac:dyDescent="0.25">
      <c r="A5" s="69" t="s">
        <v>25</v>
      </c>
      <c r="B5" s="69"/>
      <c r="C5" s="76">
        <v>3825</v>
      </c>
      <c r="D5" s="76"/>
      <c r="E5" s="76"/>
      <c r="F5" s="34"/>
      <c r="G5" s="66" t="str">
        <f>SUBSTITUTE(PROPER(INDEX(n_4,MID(TEXT(C5,n0),1,1)+1)&amp;INDEX(n0x,MID(TEXT(C5,n0),2,1)+1,MID(TEXT(C5,n0),3,1)+1)&amp;IF(-MID(TEXT(C5,n0),1,3),"миллиард"&amp;VLOOKUP(MID(TEXT(C5,n0),3,1)*AND(MID(TEXT(C5,n0),2,1)-1),мил,2),"")&amp;INDEX(n_4,MID(TEXT(C5,n0),4,1)+1)&amp;INDEX(n0x,MID(TEXT(C5,n0),5,1)+1,MID(TEXT(C5,n0),6,1)+1)&amp;IF(-MID(TEXT(C5,n0),4,3),"миллион"&amp;VLOOKUP(MID(TEXT(C5,n0),6,1)*AND(MID(TEXT(C5,n0),5,1)-1),мил,2),"")&amp;INDEX(n_4,MID(TEXT(C5,n0),7,1)+1)&amp;INDEX(n1x,MID(TEXT(C5,n0),8,1)+1,MID(TEXT(C5,n0),9,1)+1)&amp;IF(-MID(TEXT(C5,n0),7,3),VLOOKUP(MID(TEXT(C5,n0),9,1)*AND(MID(TEXT(C5,n0),8,1)-1),тыс,2),"")&amp;INDEX(n_4,MID(TEXT(C5,n0),10,1)+1)&amp;INDEX(n0x,MID(TEXT(C5,n0),11,1)+1,MID(TEXT(C5,n0),12,1)+1)),"z"," ")&amp;IF(TRUNC(TEXT(C5,n0)),"","Ноль ")&amp;"тенге "&amp;RIGHT(TEXT(C5,n0),2)&amp;" тиын"</f>
        <v>Три тысячи восемьсот двадцать пять тенге 00 тиын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3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9" t="s">
        <v>8</v>
      </c>
      <c r="B7" s="69"/>
      <c r="C7" s="69"/>
      <c r="D7" s="72">
        <v>100000000001</v>
      </c>
      <c r="E7" s="72"/>
      <c r="F7" s="72"/>
      <c r="G7" s="72"/>
      <c r="H7" s="69" t="s">
        <v>14</v>
      </c>
      <c r="I7" s="69"/>
      <c r="J7" s="70" t="s">
        <v>15</v>
      </c>
      <c r="K7" s="70"/>
      <c r="L7" s="70"/>
      <c r="M7" s="70"/>
      <c r="N7" s="70"/>
      <c r="O7" s="34"/>
      <c r="P7" s="34" t="s">
        <v>16</v>
      </c>
      <c r="Q7" s="33">
        <v>17</v>
      </c>
      <c r="R7" s="34"/>
      <c r="S7" s="34"/>
      <c r="T7" s="34"/>
      <c r="U7" s="34"/>
    </row>
    <row r="8" spans="1:21" ht="3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9" t="s">
        <v>19</v>
      </c>
      <c r="B9" s="69"/>
      <c r="C9" s="69"/>
      <c r="D9" s="69"/>
      <c r="E9" s="70" t="s">
        <v>20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34"/>
      <c r="Q9" s="69" t="s">
        <v>17</v>
      </c>
      <c r="R9" s="69"/>
      <c r="S9" s="70" t="s">
        <v>18</v>
      </c>
      <c r="T9" s="70"/>
      <c r="U9" s="70"/>
    </row>
    <row r="10" spans="1:21" ht="3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9" t="s">
        <v>21</v>
      </c>
      <c r="B11" s="69"/>
      <c r="C11" s="69"/>
      <c r="D11" s="70" t="s">
        <v>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3.7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3" spans="1:21" x14ac:dyDescent="0.25">
      <c r="A13" s="69" t="s">
        <v>8</v>
      </c>
      <c r="B13" s="69"/>
      <c r="C13" s="69"/>
      <c r="D13" s="72">
        <v>160440007161</v>
      </c>
      <c r="E13" s="72"/>
      <c r="F13" s="72"/>
      <c r="G13" s="72"/>
      <c r="H13" s="69" t="s">
        <v>14</v>
      </c>
      <c r="I13" s="69"/>
      <c r="J13" s="70" t="s">
        <v>40</v>
      </c>
      <c r="K13" s="70"/>
      <c r="L13" s="70"/>
      <c r="M13" s="70"/>
      <c r="N13" s="70"/>
      <c r="O13" s="34"/>
      <c r="P13" s="34" t="s">
        <v>16</v>
      </c>
      <c r="Q13" s="33">
        <v>11</v>
      </c>
      <c r="R13" s="34"/>
      <c r="S13" s="34"/>
      <c r="T13" s="34"/>
      <c r="U13" s="34"/>
    </row>
    <row r="14" spans="1:21" ht="3.75" customHeight="1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1" x14ac:dyDescent="0.25">
      <c r="A15" s="69" t="s">
        <v>24</v>
      </c>
      <c r="B15" s="69"/>
      <c r="C15" s="69"/>
      <c r="D15" s="69"/>
      <c r="E15" s="70" t="s">
        <v>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34"/>
      <c r="Q15" s="69" t="s">
        <v>17</v>
      </c>
      <c r="R15" s="69"/>
      <c r="S15" s="70" t="s">
        <v>41</v>
      </c>
      <c r="T15" s="70"/>
      <c r="U15" s="70"/>
    </row>
    <row r="16" spans="1:21" ht="3.75" customHeight="1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33" x14ac:dyDescent="0.25">
      <c r="A17" s="69" t="s">
        <v>26</v>
      </c>
      <c r="B17" s="69"/>
      <c r="C17" s="69"/>
      <c r="D17" s="69"/>
      <c r="E17" s="69"/>
      <c r="F17" s="70" t="s">
        <v>42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33" ht="3.7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33" x14ac:dyDescent="0.25">
      <c r="A19" s="69" t="s">
        <v>36</v>
      </c>
      <c r="B19" s="69"/>
      <c r="C19" s="69"/>
      <c r="D19" s="69"/>
      <c r="E19" s="69"/>
      <c r="F19" s="69"/>
      <c r="G19" s="31">
        <v>122</v>
      </c>
      <c r="H19" s="34"/>
      <c r="I19" s="34" t="s">
        <v>37</v>
      </c>
      <c r="J19" s="71"/>
      <c r="K19" s="71"/>
      <c r="L19" s="34"/>
      <c r="M19" s="69" t="s">
        <v>5</v>
      </c>
      <c r="N19" s="69"/>
      <c r="O19" s="69"/>
      <c r="P19" s="69"/>
      <c r="Q19" s="69"/>
      <c r="R19" s="71" t="s">
        <v>13</v>
      </c>
      <c r="S19" s="71"/>
      <c r="T19" s="71"/>
      <c r="U19" s="71"/>
    </row>
    <row r="20" spans="1:33" ht="3.75" customHeight="1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33" x14ac:dyDescent="0.25">
      <c r="A21" s="69" t="s">
        <v>29</v>
      </c>
      <c r="B21" s="69"/>
      <c r="C21" s="69"/>
      <c r="D21" s="69"/>
      <c r="E21" s="70" t="s">
        <v>30</v>
      </c>
      <c r="F21" s="70"/>
      <c r="G21" s="70"/>
      <c r="H21" s="70"/>
      <c r="I21" s="70"/>
      <c r="J21" s="70"/>
      <c r="K21" s="70"/>
      <c r="L21" s="70"/>
      <c r="M21" s="70"/>
      <c r="N21" s="70"/>
      <c r="O21" s="34"/>
      <c r="P21" s="34"/>
      <c r="Q21" s="34"/>
      <c r="R21" s="34"/>
      <c r="S21" s="34"/>
      <c r="T21" s="34"/>
      <c r="U21" s="34"/>
    </row>
    <row r="22" spans="1:33" ht="3.75" customHeight="1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33" x14ac:dyDescent="0.25">
      <c r="A23" s="69" t="s">
        <v>32</v>
      </c>
      <c r="B23" s="69"/>
      <c r="C23" s="69"/>
      <c r="D23" s="69"/>
      <c r="E23" s="70" t="s">
        <v>33</v>
      </c>
      <c r="F23" s="70"/>
      <c r="G23" s="70"/>
      <c r="H23" s="70"/>
      <c r="I23" s="70"/>
      <c r="J23" s="70"/>
      <c r="K23" s="70"/>
      <c r="L23" s="70"/>
      <c r="M23" s="70"/>
      <c r="N23" s="70"/>
      <c r="O23" s="34"/>
      <c r="P23" s="34"/>
      <c r="Q23" s="34"/>
      <c r="R23" s="34"/>
      <c r="S23" s="34"/>
      <c r="T23" s="34"/>
      <c r="U23" s="34"/>
    </row>
    <row r="24" spans="1:33" ht="3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6" spans="1:33" ht="15" customHeight="1" x14ac:dyDescent="0.25"/>
    <row r="27" spans="1:33" ht="15" customHeight="1" x14ac:dyDescent="0.25">
      <c r="A27" s="77" t="str">
        <f>CONCATENATE(L1," № ",C3," от ",G3)</f>
        <v>Платеж за медицинское страхование № 143 от 12-12-2017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33" ht="15.75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AD28" s="37"/>
      <c r="AE28" s="37"/>
      <c r="AF28" s="37"/>
      <c r="AG28" s="36"/>
    </row>
    <row r="29" spans="1:33" ht="1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33" ht="7.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4"/>
      <c r="K30" s="2"/>
      <c r="L30" s="3"/>
      <c r="M30" s="3"/>
      <c r="N30" s="3"/>
      <c r="O30" s="3"/>
      <c r="P30" s="11"/>
      <c r="Q30" s="12"/>
      <c r="R30" s="11"/>
      <c r="S30" s="29"/>
      <c r="T30" s="29"/>
      <c r="U30" s="12"/>
    </row>
    <row r="31" spans="1:33" x14ac:dyDescent="0.25">
      <c r="A31" s="58" t="str">
        <f>CONCATENATE(K3," ",O3)</f>
        <v>Отправитель денег: ПРИМЕР ТОО</v>
      </c>
      <c r="B31" s="59"/>
      <c r="C31" s="59"/>
      <c r="D31" s="59"/>
      <c r="E31" s="59"/>
      <c r="F31" s="59"/>
      <c r="G31" s="59"/>
      <c r="H31" s="59"/>
      <c r="I31" s="59"/>
      <c r="J31" s="60"/>
      <c r="K31" s="57" t="s">
        <v>9</v>
      </c>
      <c r="L31" s="44"/>
      <c r="M31" s="44"/>
      <c r="N31" s="44"/>
      <c r="O31" s="44"/>
      <c r="P31" s="57" t="s">
        <v>2</v>
      </c>
      <c r="Q31" s="45"/>
      <c r="R31" s="57" t="s">
        <v>0</v>
      </c>
      <c r="S31" s="44"/>
      <c r="T31" s="44"/>
      <c r="U31" s="45"/>
    </row>
    <row r="32" spans="1:33" ht="7.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6"/>
      <c r="K32" s="5"/>
      <c r="L32" s="1"/>
      <c r="M32" s="1"/>
      <c r="N32" s="1"/>
      <c r="O32" s="1"/>
      <c r="P32" s="13"/>
      <c r="Q32" s="14"/>
      <c r="R32" s="13"/>
      <c r="S32" s="10"/>
      <c r="T32" s="10"/>
      <c r="U32" s="14"/>
    </row>
    <row r="33" spans="1:21" x14ac:dyDescent="0.25">
      <c r="A33" s="61" t="str">
        <f>CONCATENATE(A7," ",D7)</f>
        <v>ИИН/БИН: 100000000001</v>
      </c>
      <c r="B33" s="62"/>
      <c r="C33" s="62"/>
      <c r="D33" s="62"/>
      <c r="E33" s="62"/>
      <c r="F33" s="62"/>
      <c r="G33" s="62"/>
      <c r="H33" s="62"/>
      <c r="I33" s="62"/>
      <c r="J33" s="63"/>
      <c r="K33" s="57" t="str">
        <f>J7</f>
        <v>KZ100200300400500000</v>
      </c>
      <c r="L33" s="44"/>
      <c r="M33" s="44"/>
      <c r="N33" s="44"/>
      <c r="O33" s="44"/>
      <c r="P33" s="57">
        <f>Q7</f>
        <v>17</v>
      </c>
      <c r="Q33" s="45"/>
      <c r="R33" s="64">
        <f>C5</f>
        <v>3825</v>
      </c>
      <c r="S33" s="44"/>
      <c r="T33" s="44"/>
      <c r="U33" s="45"/>
    </row>
    <row r="34" spans="1:21" ht="7.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6"/>
      <c r="K34" s="5"/>
      <c r="L34" s="1"/>
      <c r="M34" s="1"/>
      <c r="N34" s="1"/>
      <c r="O34" s="1"/>
      <c r="P34" s="13"/>
      <c r="Q34" s="14"/>
      <c r="R34" s="13"/>
      <c r="S34" s="10"/>
      <c r="T34" s="10"/>
      <c r="U34" s="14"/>
    </row>
    <row r="35" spans="1:21" ht="7.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6"/>
      <c r="K35" s="19"/>
      <c r="L35" s="20"/>
      <c r="M35" s="20"/>
      <c r="N35" s="20"/>
      <c r="O35" s="20"/>
      <c r="P35" s="20"/>
      <c r="Q35" s="21"/>
      <c r="R35" s="13"/>
      <c r="S35" s="10"/>
      <c r="T35" s="10"/>
      <c r="U35" s="14"/>
    </row>
    <row r="36" spans="1:21" x14ac:dyDescent="0.25">
      <c r="A36" s="58" t="str">
        <f>CONCATENATE(A9," ",E9)</f>
        <v>Банк отправителя: АО "КАЗКОМБАНК"</v>
      </c>
      <c r="B36" s="59"/>
      <c r="C36" s="59"/>
      <c r="D36" s="59"/>
      <c r="E36" s="59"/>
      <c r="F36" s="59"/>
      <c r="G36" s="59"/>
      <c r="H36" s="59"/>
      <c r="I36" s="59"/>
      <c r="J36" s="60"/>
      <c r="K36" s="57" t="s">
        <v>1</v>
      </c>
      <c r="L36" s="44"/>
      <c r="M36" s="44"/>
      <c r="N36" s="44"/>
      <c r="O36" s="44"/>
      <c r="P36" s="44"/>
      <c r="Q36" s="45"/>
      <c r="R36" s="13"/>
      <c r="S36" s="10"/>
      <c r="T36" s="10"/>
      <c r="U36" s="14"/>
    </row>
    <row r="37" spans="1:21" ht="7.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60"/>
      <c r="K37" s="22"/>
      <c r="L37" s="18"/>
      <c r="M37" s="18"/>
      <c r="N37" s="18"/>
      <c r="O37" s="18"/>
      <c r="P37" s="18"/>
      <c r="Q37" s="23"/>
      <c r="R37" s="13"/>
      <c r="S37" s="10"/>
      <c r="T37" s="10"/>
      <c r="U37" s="14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60"/>
      <c r="K38" s="65" t="str">
        <f>S9</f>
        <v>KZKZKZKZ</v>
      </c>
      <c r="L38" s="46"/>
      <c r="M38" s="46"/>
      <c r="N38" s="46"/>
      <c r="O38" s="46"/>
      <c r="P38" s="46"/>
      <c r="Q38" s="47"/>
      <c r="R38" s="13"/>
      <c r="S38" s="10"/>
      <c r="T38" s="10"/>
      <c r="U38" s="14"/>
    </row>
    <row r="39" spans="1:21" ht="7.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6"/>
      <c r="K39" s="22"/>
      <c r="L39" s="18"/>
      <c r="M39" s="18"/>
      <c r="N39" s="18"/>
      <c r="O39" s="18"/>
      <c r="P39" s="18"/>
      <c r="Q39" s="23"/>
      <c r="R39" s="13"/>
      <c r="S39" s="10"/>
      <c r="T39" s="10"/>
      <c r="U39" s="14"/>
    </row>
    <row r="40" spans="1:21" ht="7.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6"/>
      <c r="K40" s="2"/>
      <c r="L40" s="3"/>
      <c r="M40" s="3"/>
      <c r="N40" s="3"/>
      <c r="O40" s="4"/>
      <c r="P40" s="29"/>
      <c r="Q40" s="12"/>
      <c r="R40" s="10"/>
      <c r="S40" s="10"/>
      <c r="T40" s="10"/>
      <c r="U40" s="14"/>
    </row>
    <row r="41" spans="1:21" x14ac:dyDescent="0.25">
      <c r="A41" s="54" t="str">
        <f>CONCATENATE(A11," ",D11)</f>
        <v>Бенефициар: НАО "Государственная корпорация "Правительство для граждан"</v>
      </c>
      <c r="B41" s="55"/>
      <c r="C41" s="55"/>
      <c r="D41" s="55"/>
      <c r="E41" s="55"/>
      <c r="F41" s="55"/>
      <c r="G41" s="55"/>
      <c r="H41" s="55"/>
      <c r="I41" s="55"/>
      <c r="J41" s="56"/>
      <c r="K41" s="57" t="s">
        <v>9</v>
      </c>
      <c r="L41" s="44"/>
      <c r="M41" s="44"/>
      <c r="N41" s="44"/>
      <c r="O41" s="45"/>
      <c r="P41" s="44" t="s">
        <v>2</v>
      </c>
      <c r="Q41" s="45"/>
      <c r="R41" s="10"/>
      <c r="S41" s="10"/>
      <c r="T41" s="10"/>
      <c r="U41" s="14"/>
    </row>
    <row r="42" spans="1:21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6"/>
      <c r="K42" s="5"/>
      <c r="L42" s="1"/>
      <c r="M42" s="1"/>
      <c r="N42" s="1"/>
      <c r="O42" s="6"/>
      <c r="P42" s="10"/>
      <c r="Q42" s="14"/>
      <c r="R42" s="10"/>
      <c r="S42" s="10"/>
      <c r="T42" s="10"/>
      <c r="U42" s="14"/>
    </row>
    <row r="43" spans="1:21" ht="7.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6"/>
      <c r="K43" s="57" t="str">
        <f>J13</f>
        <v>KZ92009MEDS368609103</v>
      </c>
      <c r="L43" s="44"/>
      <c r="M43" s="44"/>
      <c r="N43" s="44"/>
      <c r="O43" s="45"/>
      <c r="P43" s="44">
        <f>Q13</f>
        <v>11</v>
      </c>
      <c r="Q43" s="45"/>
      <c r="R43" s="10"/>
      <c r="S43" s="10"/>
      <c r="T43" s="10"/>
      <c r="U43" s="14"/>
    </row>
    <row r="44" spans="1:21" x14ac:dyDescent="0.25">
      <c r="A44" s="58" t="str">
        <f>CONCATENATE(A13," ",D13)</f>
        <v>ИИН/БИН: 160440007161</v>
      </c>
      <c r="B44" s="59"/>
      <c r="C44" s="59"/>
      <c r="D44" s="59"/>
      <c r="E44" s="59"/>
      <c r="F44" s="59"/>
      <c r="G44" s="59"/>
      <c r="H44" s="59"/>
      <c r="I44" s="59"/>
      <c r="J44" s="60"/>
      <c r="K44" s="57"/>
      <c r="L44" s="44"/>
      <c r="M44" s="44"/>
      <c r="N44" s="44"/>
      <c r="O44" s="45"/>
      <c r="P44" s="44"/>
      <c r="Q44" s="45"/>
      <c r="R44" s="10"/>
      <c r="S44" s="10"/>
      <c r="T44" s="10"/>
      <c r="U44" s="14"/>
    </row>
    <row r="45" spans="1:21" ht="7.5" customHeight="1" x14ac:dyDescent="0.25">
      <c r="A45" s="7"/>
      <c r="B45" s="8"/>
      <c r="C45" s="8"/>
      <c r="D45" s="8"/>
      <c r="E45" s="8"/>
      <c r="F45" s="8"/>
      <c r="G45" s="8"/>
      <c r="H45" s="8"/>
      <c r="I45" s="8"/>
      <c r="J45" s="9"/>
      <c r="K45" s="7"/>
      <c r="L45" s="8"/>
      <c r="M45" s="8"/>
      <c r="N45" s="8"/>
      <c r="O45" s="9"/>
      <c r="P45" s="26"/>
      <c r="Q45" s="16"/>
      <c r="R45" s="10"/>
      <c r="S45" s="10"/>
      <c r="T45" s="10"/>
      <c r="U45" s="14"/>
    </row>
    <row r="46" spans="1:21" ht="7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4"/>
      <c r="K46" s="18"/>
      <c r="L46" s="18"/>
      <c r="M46" s="18"/>
      <c r="N46" s="18"/>
      <c r="O46" s="18"/>
      <c r="P46" s="18"/>
      <c r="Q46" s="23"/>
      <c r="R46" s="13"/>
      <c r="S46" s="10"/>
      <c r="T46" s="10"/>
      <c r="U46" s="14"/>
    </row>
    <row r="47" spans="1:21" ht="15" customHeight="1" x14ac:dyDescent="0.25">
      <c r="A47" s="41" t="str">
        <f>CONCATENATE(A15," ",E15)</f>
        <v>Банк бенефициара: НАО "Государственная корпорация "Правительство для граждан"</v>
      </c>
      <c r="B47" s="42"/>
      <c r="C47" s="42"/>
      <c r="D47" s="42"/>
      <c r="E47" s="42"/>
      <c r="F47" s="42"/>
      <c r="G47" s="42"/>
      <c r="H47" s="42"/>
      <c r="I47" s="42"/>
      <c r="J47" s="43"/>
      <c r="K47" s="44" t="s">
        <v>1</v>
      </c>
      <c r="L47" s="44"/>
      <c r="M47" s="44"/>
      <c r="N47" s="44"/>
      <c r="O47" s="44"/>
      <c r="P47" s="44"/>
      <c r="Q47" s="45"/>
      <c r="R47" s="13"/>
      <c r="S47" s="10"/>
      <c r="T47" s="10"/>
      <c r="U47" s="14"/>
    </row>
    <row r="48" spans="1:21" ht="7.5" customHeigh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  <c r="K48" s="18"/>
      <c r="L48" s="18"/>
      <c r="M48" s="18"/>
      <c r="N48" s="18"/>
      <c r="O48" s="18"/>
      <c r="P48" s="18"/>
      <c r="Q48" s="23"/>
      <c r="R48" s="13"/>
      <c r="S48" s="10"/>
      <c r="T48" s="10"/>
      <c r="U48" s="14"/>
    </row>
    <row r="49" spans="1:21" ht="15" customHeight="1" x14ac:dyDescent="0.25">
      <c r="A49" s="41"/>
      <c r="B49" s="42"/>
      <c r="C49" s="42"/>
      <c r="D49" s="42"/>
      <c r="E49" s="42"/>
      <c r="F49" s="42"/>
      <c r="G49" s="42"/>
      <c r="H49" s="42"/>
      <c r="I49" s="42"/>
      <c r="J49" s="43"/>
      <c r="K49" s="46" t="str">
        <f>S15</f>
        <v>GCVPRZ2A</v>
      </c>
      <c r="L49" s="46"/>
      <c r="M49" s="46"/>
      <c r="N49" s="46"/>
      <c r="O49" s="46"/>
      <c r="P49" s="46"/>
      <c r="Q49" s="47"/>
      <c r="R49" s="13"/>
      <c r="S49" s="10"/>
      <c r="T49" s="10"/>
      <c r="U49" s="14"/>
    </row>
    <row r="50" spans="1:21" ht="7.5" customHeight="1" x14ac:dyDescent="0.25">
      <c r="A50" s="7"/>
      <c r="B50" s="8"/>
      <c r="C50" s="8"/>
      <c r="D50" s="8"/>
      <c r="E50" s="8"/>
      <c r="F50" s="8"/>
      <c r="G50" s="8"/>
      <c r="H50" s="8"/>
      <c r="I50" s="8"/>
      <c r="J50" s="9"/>
      <c r="K50" s="25"/>
      <c r="L50" s="25"/>
      <c r="M50" s="25"/>
      <c r="N50" s="25"/>
      <c r="O50" s="25"/>
      <c r="P50" s="25"/>
      <c r="Q50" s="17"/>
      <c r="R50" s="15"/>
      <c r="S50" s="26"/>
      <c r="T50" s="26"/>
      <c r="U50" s="16"/>
    </row>
    <row r="51" spans="1:21" ht="7.5" customHeight="1" x14ac:dyDescent="0.25">
      <c r="A51" s="48" t="str">
        <f>CONCATENATE("Сумма прописью: ",G5)</f>
        <v>Сумма прописью: Три тысячи восемьсот двадцать пять тенге 00 тиын</v>
      </c>
      <c r="B51" s="48"/>
      <c r="C51" s="48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21" ht="7.5" customHeight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9"/>
      <c r="P53" s="49"/>
      <c r="Q53" s="49"/>
      <c r="R53" s="49"/>
      <c r="S53" s="49"/>
      <c r="T53" s="49"/>
      <c r="U53" s="49"/>
    </row>
    <row r="54" spans="1:21" ht="7.5" customHeight="1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51" t="s">
        <v>4</v>
      </c>
      <c r="P54" s="52"/>
      <c r="Q54" s="52"/>
      <c r="R54" s="52"/>
      <c r="S54" s="53">
        <f>G19</f>
        <v>122</v>
      </c>
      <c r="T54" s="53"/>
      <c r="U54" s="53"/>
    </row>
    <row r="55" spans="1:21" ht="15" customHeight="1" x14ac:dyDescent="0.25">
      <c r="A55" s="54" t="str">
        <f>CONCATENATE(A17," ",F17)</f>
        <v>Назначение платежа: Платеж обязательное социальное медицинское страхование за ноябрь 2017 года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1"/>
      <c r="P55" s="52"/>
      <c r="Q55" s="52"/>
      <c r="R55" s="52"/>
      <c r="S55" s="53"/>
      <c r="T55" s="53"/>
      <c r="U55" s="53"/>
    </row>
    <row r="56" spans="1:2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6"/>
      <c r="O56" s="51"/>
      <c r="P56" s="52"/>
      <c r="Q56" s="52"/>
      <c r="R56" s="52"/>
      <c r="S56" s="53"/>
      <c r="T56" s="53"/>
      <c r="U56" s="53"/>
    </row>
    <row r="57" spans="1:21" ht="7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51"/>
      <c r="P57" s="52"/>
      <c r="Q57" s="52"/>
      <c r="R57" s="52"/>
      <c r="S57" s="53"/>
      <c r="T57" s="53"/>
      <c r="U57" s="53"/>
    </row>
    <row r="58" spans="1:21" ht="7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1" t="s">
        <v>28</v>
      </c>
      <c r="P58" s="52"/>
      <c r="Q58" s="52"/>
      <c r="R58" s="52"/>
      <c r="S58" s="53" t="str">
        <f>IF(J19&lt;1," ",J19)</f>
        <v xml:space="preserve"> </v>
      </c>
      <c r="T58" s="53"/>
      <c r="U58" s="53"/>
    </row>
    <row r="59" spans="1:2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1"/>
      <c r="P59" s="52"/>
      <c r="Q59" s="52"/>
      <c r="R59" s="52"/>
      <c r="S59" s="53"/>
      <c r="T59" s="53"/>
      <c r="U59" s="53"/>
    </row>
    <row r="60" spans="1:2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1"/>
      <c r="P60" s="52"/>
      <c r="Q60" s="52"/>
      <c r="R60" s="52"/>
      <c r="S60" s="53"/>
      <c r="T60" s="53"/>
      <c r="U60" s="53"/>
    </row>
    <row r="61" spans="1:21" ht="7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1"/>
      <c r="P61" s="52"/>
      <c r="Q61" s="52"/>
      <c r="R61" s="52"/>
      <c r="S61" s="53"/>
      <c r="T61" s="53"/>
      <c r="U61" s="53"/>
    </row>
    <row r="62" spans="1:21" ht="7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1" t="s">
        <v>5</v>
      </c>
      <c r="P62" s="52"/>
      <c r="Q62" s="52"/>
      <c r="R62" s="52"/>
      <c r="S62" s="39" t="str">
        <f>R19</f>
        <v>12-12-2017</v>
      </c>
      <c r="T62" s="40"/>
      <c r="U62" s="40"/>
    </row>
    <row r="63" spans="1:2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1"/>
      <c r="P63" s="52"/>
      <c r="Q63" s="52"/>
      <c r="R63" s="52"/>
      <c r="S63" s="40"/>
      <c r="T63" s="40"/>
      <c r="U63" s="40"/>
    </row>
    <row r="64" spans="1:2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1"/>
      <c r="P64" s="52"/>
      <c r="Q64" s="52"/>
      <c r="R64" s="52"/>
      <c r="S64" s="40"/>
      <c r="T64" s="40"/>
      <c r="U64" s="40"/>
    </row>
    <row r="65" spans="1:21" ht="7.5" customHeight="1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17"/>
      <c r="O65" s="51"/>
      <c r="P65" s="52"/>
      <c r="Q65" s="52"/>
      <c r="R65" s="52"/>
      <c r="S65" s="40"/>
      <c r="T65" s="40"/>
      <c r="U65" s="40"/>
    </row>
    <row r="67" spans="1:21" x14ac:dyDescent="0.25">
      <c r="A67" s="35" t="str">
        <f>CONCATENATE("Руководитель:_______________________________",X55)</f>
        <v>Руководитель:_______________________________</v>
      </c>
    </row>
    <row r="68" spans="1:21" s="30" customFormat="1" ht="11.25" x14ac:dyDescent="0.2">
      <c r="E68" s="30" t="s">
        <v>31</v>
      </c>
    </row>
    <row r="69" spans="1:21" x14ac:dyDescent="0.25">
      <c r="S69" s="35" t="s">
        <v>34</v>
      </c>
    </row>
    <row r="70" spans="1:21" x14ac:dyDescent="0.25">
      <c r="A70" s="35" t="str">
        <f>CONCATENATE("Гл.Бухгалтер:________________________________",X56)</f>
        <v>Гл.Бухгалтер:________________________________</v>
      </c>
    </row>
    <row r="71" spans="1:21" s="30" customFormat="1" ht="11.25" x14ac:dyDescent="0.2">
      <c r="E71" s="30" t="s">
        <v>31</v>
      </c>
    </row>
  </sheetData>
  <sheetProtection algorithmName="SHA-512" hashValue="2Y7Ih12I2SN6BdvteQCC19N8SI1Trb5vG0u4aJMotxIkhYcD8Kj/MehS2zAZqlWlqNl3tUDiuEL2rbvq1P8RBw==" saltValue="Hwv+mtGfUGZhT92PpcSw/g==" spinCount="100000" sheet="1" formatCells="0" formatColumns="0" formatRows="0" insertColumns="0" insertRows="0" insertHyperlinks="0" deleteColumns="0" deleteRows="0" sort="0" autoFilter="0" pivotTables="0"/>
  <protectedRanges>
    <protectedRange sqref="L1 C3 G3 O3 C5 D7 J7 Q7 E9 S9 D11 D13 J13 Q13 E15 S15 F17 G19 J19 R19 E21 E23" name="Диапазон1"/>
  </protectedRanges>
  <mergeCells count="79">
    <mergeCell ref="A2:U2"/>
    <mergeCell ref="A3:B3"/>
    <mergeCell ref="E3:F3"/>
    <mergeCell ref="G3:I3"/>
    <mergeCell ref="K3:N3"/>
    <mergeCell ref="O3:U3"/>
    <mergeCell ref="A1:K1"/>
    <mergeCell ref="L1:U1"/>
    <mergeCell ref="A10:U10"/>
    <mergeCell ref="A4:U4"/>
    <mergeCell ref="A5:B5"/>
    <mergeCell ref="C5:E5"/>
    <mergeCell ref="G5:U5"/>
    <mergeCell ref="A6:U6"/>
    <mergeCell ref="A7:C7"/>
    <mergeCell ref="D7:G7"/>
    <mergeCell ref="H7:I7"/>
    <mergeCell ref="J7:N7"/>
    <mergeCell ref="A8:U8"/>
    <mergeCell ref="A9:D9"/>
    <mergeCell ref="E9:O9"/>
    <mergeCell ref="Q9:R9"/>
    <mergeCell ref="S9:U9"/>
    <mergeCell ref="A16:U16"/>
    <mergeCell ref="A11:C11"/>
    <mergeCell ref="D11:U11"/>
    <mergeCell ref="A12:U12"/>
    <mergeCell ref="A13:C13"/>
    <mergeCell ref="D13:G13"/>
    <mergeCell ref="H13:I13"/>
    <mergeCell ref="J13:N13"/>
    <mergeCell ref="A14:U14"/>
    <mergeCell ref="A15:D15"/>
    <mergeCell ref="E15:O15"/>
    <mergeCell ref="Q15:R15"/>
    <mergeCell ref="S15:U15"/>
    <mergeCell ref="A17:E17"/>
    <mergeCell ref="F17:U17"/>
    <mergeCell ref="A18:U18"/>
    <mergeCell ref="A19:F19"/>
    <mergeCell ref="J19:K19"/>
    <mergeCell ref="M19:Q19"/>
    <mergeCell ref="R19:U19"/>
    <mergeCell ref="A20:U20"/>
    <mergeCell ref="A21:D21"/>
    <mergeCell ref="E21:N21"/>
    <mergeCell ref="A22:U22"/>
    <mergeCell ref="A23:D23"/>
    <mergeCell ref="E23:N23"/>
    <mergeCell ref="A24:U24"/>
    <mergeCell ref="A27:U29"/>
    <mergeCell ref="A31:J31"/>
    <mergeCell ref="K31:O31"/>
    <mergeCell ref="P31:Q31"/>
    <mergeCell ref="R31:U31"/>
    <mergeCell ref="A33:J33"/>
    <mergeCell ref="K33:O33"/>
    <mergeCell ref="P33:Q33"/>
    <mergeCell ref="R33:U33"/>
    <mergeCell ref="A36:J38"/>
    <mergeCell ref="K36:Q36"/>
    <mergeCell ref="K38:Q38"/>
    <mergeCell ref="A41:J42"/>
    <mergeCell ref="K41:O41"/>
    <mergeCell ref="P41:Q41"/>
    <mergeCell ref="K43:O44"/>
    <mergeCell ref="P43:Q44"/>
    <mergeCell ref="A44:J44"/>
    <mergeCell ref="S62:U65"/>
    <mergeCell ref="A47:J49"/>
    <mergeCell ref="K47:Q47"/>
    <mergeCell ref="K49:Q49"/>
    <mergeCell ref="A51:U53"/>
    <mergeCell ref="O54:R57"/>
    <mergeCell ref="S54:U57"/>
    <mergeCell ref="A55:N64"/>
    <mergeCell ref="O58:R61"/>
    <mergeCell ref="S58:U61"/>
    <mergeCell ref="O62:R65"/>
  </mergeCells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ОПВ</vt:lpstr>
      <vt:lpstr>Соц.отчисления</vt:lpstr>
      <vt:lpstr>Соц.налог</vt:lpstr>
      <vt:lpstr>ИПН</vt:lpstr>
      <vt:lpstr>ОСМС</vt:lpstr>
      <vt:lpstr>ОСМС (2)</vt:lpstr>
      <vt:lpstr>ИПН!Область_печати</vt:lpstr>
      <vt:lpstr>ОПВ!Область_печати</vt:lpstr>
      <vt:lpstr>ОСМС!Область_печати</vt:lpstr>
      <vt:lpstr>'ОСМС (2)'!Область_печати</vt:lpstr>
      <vt:lpstr>Соц.налог!Область_печати</vt:lpstr>
      <vt:lpstr>Соц.отчисления!Область_печати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Лаборант ТОО</dc:creator>
  <cp:lastModifiedBy>Пользователь Windows</cp:lastModifiedBy>
  <cp:lastPrinted>2017-12-25T04:51:15Z</cp:lastPrinted>
  <dcterms:created xsi:type="dcterms:W3CDTF">2017-12-24T13:57:56Z</dcterms:created>
  <dcterms:modified xsi:type="dcterms:W3CDTF">2017-12-25T11:15:20Z</dcterms:modified>
</cp:coreProperties>
</file>