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68" windowHeight="6252" tabRatio="727" activeTab="1"/>
  </bookViews>
  <sheets>
    <sheet name="701.00 (пример 1)" sheetId="1" r:id="rId1"/>
    <sheet name="приложение 1 (пример 1)" sheetId="2" r:id="rId2"/>
    <sheet name="приложение 2 (пример 1)" sheetId="3" r:id="rId3"/>
    <sheet name="НР к 1 примеру" sheetId="4" r:id="rId4"/>
    <sheet name="701.00 (пример 2)" sheetId="5" r:id="rId5"/>
    <sheet name="приложение 1  (пример 2)" sheetId="6" r:id="rId6"/>
    <sheet name="приложение 2 (пример 2)" sheetId="7" r:id="rId7"/>
    <sheet name="НР ко 2 примеру " sheetId="8" r:id="rId8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<sst xmlns="http://schemas.openxmlformats.org/spreadsheetml/2006/main" count="388" uniqueCount="124">
  <si>
    <t>Наименование ТС</t>
  </si>
  <si>
    <t>Год выпуска</t>
  </si>
  <si>
    <t>Дата приобретения</t>
  </si>
  <si>
    <t xml:space="preserve">Дата выбытия </t>
  </si>
  <si>
    <t>Кол-во месяцев</t>
  </si>
  <si>
    <t>Объект обложения</t>
  </si>
  <si>
    <t>Ед. измернеия</t>
  </si>
  <si>
    <t>Ставка налога</t>
  </si>
  <si>
    <t>Сумма налога</t>
  </si>
  <si>
    <t>Сумма превышения</t>
  </si>
  <si>
    <t>Наименование юридического лица:</t>
  </si>
  <si>
    <t>БИН:</t>
  </si>
  <si>
    <t>Налоговый период:</t>
  </si>
  <si>
    <t>Налоговый орган:</t>
  </si>
  <si>
    <t>Huynday Santa Fe</t>
  </si>
  <si>
    <t>куб. см.</t>
  </si>
  <si>
    <t>Ставка МРП</t>
  </si>
  <si>
    <t>Газель</t>
  </si>
  <si>
    <t>Тайонта Ленд Крузер Правдо</t>
  </si>
  <si>
    <t>ТОО Мечта</t>
  </si>
  <si>
    <t>(Ф.И.О., подпись руководителя ЮЛ, печать)</t>
  </si>
  <si>
    <t>(Ф.И.О., подпись лица, составившего налоговый регистр)</t>
  </si>
  <si>
    <t>КАМАЗ 740</t>
  </si>
  <si>
    <t>тонн</t>
  </si>
  <si>
    <t>Автобус</t>
  </si>
  <si>
    <t>посадочных мест</t>
  </si>
  <si>
    <t>Итого, тенге</t>
  </si>
  <si>
    <t>Налоговый регистр по расчету текущих платежей по налогу на транспортные средства</t>
  </si>
  <si>
    <t>ТОО Агроном</t>
  </si>
  <si>
    <t>0902</t>
  </si>
  <si>
    <t>Автопогрузчик</t>
  </si>
  <si>
    <t>Трактор</t>
  </si>
  <si>
    <t>форма 701.00 стр. 01</t>
  </si>
  <si>
    <t xml:space="preserve">РАСЧЕТ </t>
  </si>
  <si>
    <t>ТЕКУЩИХ ПЛАТЕЖЕЙ ПО НАЛОГУ</t>
  </si>
  <si>
    <t xml:space="preserve">НА ТРАНСПОРТНЫЕ СРЕДСТВА </t>
  </si>
  <si>
    <t>Прочитайте Правила составления налоговой отчетности "Расчет текущих платежей по налогу на транспортные средства"</t>
  </si>
  <si>
    <t>ВНИМАНИЕ! Заполнять шариковой или перьевой ручкой, ЧЕРНЫМИ или СИНИМИ чернилами, ЗАГЛАВНЫМИ ПЕЧАТИНЫМИ символами</t>
  </si>
  <si>
    <t>Раздел. Общая информация о налогоплательщике</t>
  </si>
  <si>
    <t>БИН</t>
  </si>
  <si>
    <t xml:space="preserve">Налоговый период, за который представляется налоговая отчетность:  год </t>
  </si>
  <si>
    <t>Фамилия, имя, отчество (при</t>
  </si>
  <si>
    <t>его наличии) или наименование</t>
  </si>
  <si>
    <t>налогоплательщика</t>
  </si>
  <si>
    <t xml:space="preserve">Вид  Расчета </t>
  </si>
  <si>
    <t xml:space="preserve">(укажите </t>
  </si>
  <si>
    <t>Х</t>
  </si>
  <si>
    <t>в соответствующей ячейке):</t>
  </si>
  <si>
    <t>первоначальный</t>
  </si>
  <si>
    <t>очередной</t>
  </si>
  <si>
    <t>дополнительный</t>
  </si>
  <si>
    <t xml:space="preserve">по уведомлению </t>
  </si>
  <si>
    <t>Номер и дата уведомления (заполняется в случае представления дополнительного расчета по уведомлению)</t>
  </si>
  <si>
    <t>А</t>
  </si>
  <si>
    <t>номер</t>
  </si>
  <si>
    <t>В</t>
  </si>
  <si>
    <t>дата</t>
  </si>
  <si>
    <t>Цифрами день, месяц,год</t>
  </si>
  <si>
    <t>Отдельные категории налогоплательщика</t>
  </si>
  <si>
    <t>( укажите</t>
  </si>
  <si>
    <t>налогоплательщик, применяющий специальный налоговый режим для производителей сельскохозяйственной</t>
  </si>
  <si>
    <t xml:space="preserve">продукции и сельскохозяйственных кооперативов с учетом особенности, установленной статьей 700 Налогового кодекса </t>
  </si>
  <si>
    <t>учредитель доверительного управления в соответствии со статьей 40 Налогового кодекса</t>
  </si>
  <si>
    <t>С</t>
  </si>
  <si>
    <t>доверительный управляющий в соответствии со статьей 40 Налогового кодекса</t>
  </si>
  <si>
    <t>Код валюты</t>
  </si>
  <si>
    <t>Количество листов приложения к Расчету 701.00</t>
  </si>
  <si>
    <t>Раздел. Исчисление текущих платежей по налогу на транспортные средства</t>
  </si>
  <si>
    <t>Код строки</t>
  </si>
  <si>
    <t>Наименование</t>
  </si>
  <si>
    <t>701.00.001</t>
  </si>
  <si>
    <t>Сумма текущих платежей, подлежащих уплате</t>
  </si>
  <si>
    <t>млрд.             млн.            тыс.</t>
  </si>
  <si>
    <t>Раздел. Ответственность налогоплательщика</t>
  </si>
  <si>
    <t>Я несу ответственность в соответствии с законами Республики Казахстан за достоверность и полноту</t>
  </si>
  <si>
    <t>приведенных в данном Расчете.</t>
  </si>
  <si>
    <t>Не выходить за ограничительную рамку</t>
  </si>
  <si>
    <t>/</t>
  </si>
  <si>
    <t>Подпись</t>
  </si>
  <si>
    <t>Фамилия, имя, отчество (при его наличии) налогоплательщика (руководителя)</t>
  </si>
  <si>
    <t>Дата подачи</t>
  </si>
  <si>
    <t>Расчета</t>
  </si>
  <si>
    <t>Цифрами день, месяц, год</t>
  </si>
  <si>
    <t>Код органа</t>
  </si>
  <si>
    <t>государственных доходов</t>
  </si>
  <si>
    <t>Фамилия, имя, отчество (при его наличии) должностного лица, принявшего Расчет</t>
  </si>
  <si>
    <t>Дата приема</t>
  </si>
  <si>
    <t>Входящий номер</t>
  </si>
  <si>
    <t>документа</t>
  </si>
  <si>
    <t>Дата почтового</t>
  </si>
  <si>
    <t>штемпеля</t>
  </si>
  <si>
    <t>(заполняется в случае сдачи</t>
  </si>
  <si>
    <t>Расчета по почте</t>
  </si>
  <si>
    <t>Приложение</t>
  </si>
  <si>
    <t>к Расчету 701.00</t>
  </si>
  <si>
    <t>Укажите номер</t>
  </si>
  <si>
    <t>текущей страницы</t>
  </si>
  <si>
    <t>Налоговый период, за который</t>
  </si>
  <si>
    <t>представляется налоговая отчетность</t>
  </si>
  <si>
    <t>год</t>
  </si>
  <si>
    <t>Вид применяемого режима налогообложения по отношению к транспортным средствам</t>
  </si>
  <si>
    <t>в соответсвующей ячейке):</t>
  </si>
  <si>
    <t>общеустановленный порядок</t>
  </si>
  <si>
    <t>в соответствии со статьями 698-701 Налогового кодекса</t>
  </si>
  <si>
    <t xml:space="preserve">Раздел 2. Исчисление текущих платежей по налогу на транспортные средства, за исключением лиц, указанных в разделе 3 </t>
  </si>
  <si>
    <t xml:space="preserve">Наименование  </t>
  </si>
  <si>
    <t>Раздел 3. Исчисление текущих платежей по налогу на транспортные средства по городам районного значения, селам,                     поселкам, сельским округам</t>
  </si>
  <si>
    <t>№</t>
  </si>
  <si>
    <t>БИН аппарата акимов городов районного  значения, сел, поселков и сельских округов</t>
  </si>
  <si>
    <t>Сумма текущих платежей,                                          подлежащая уплате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</si>
  <si>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</si>
  <si>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</si>
  <si>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</si>
  <si>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</si>
  <si>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</si>
  <si>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</si>
  <si>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</si>
  <si>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</si>
  <si>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</si>
  <si>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</si>
  <si>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</si>
  <si>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KZT</t>
  </si>
  <si>
    <t>тонны</t>
  </si>
  <si>
    <t>070640010774</t>
  </si>
</sst>
</file>

<file path=xl/styles.xml><?xml version="1.0" encoding="utf-8"?>
<styleSheet xmlns="http://schemas.openxmlformats.org/spreadsheetml/2006/main">
  <numFmts count="1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8"/>
      <name val="Times New Roman"/>
      <family val="1"/>
    </font>
    <font>
      <sz val="9"/>
      <color indexed="23"/>
      <name val="Times New Roman"/>
      <family val="1"/>
    </font>
    <font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9"/>
      <color indexed="23"/>
      <name val="Calibri"/>
      <family val="2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sz val="11"/>
      <color indexed="23"/>
      <name val="Calibri"/>
      <family val="2"/>
    </font>
    <font>
      <sz val="8"/>
      <color indexed="23"/>
      <name val="Times New Roman"/>
      <family val="1"/>
    </font>
    <font>
      <b/>
      <sz val="10.5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9"/>
      <color theme="1"/>
      <name val="Times New Roman"/>
      <family val="1"/>
    </font>
    <font>
      <sz val="8"/>
      <color theme="0" tint="-0.4999699890613556"/>
      <name val="Times New Roman"/>
      <family val="1"/>
    </font>
    <font>
      <sz val="10"/>
      <color theme="0" tint="-0.4999699890613556"/>
      <name val="Times New Roman"/>
      <family val="1"/>
    </font>
    <font>
      <sz val="9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0"/>
      <color theme="1"/>
      <name val="Calibri"/>
      <family val="2"/>
    </font>
    <font>
      <b/>
      <sz val="12"/>
      <color theme="0"/>
      <name val="Times New Roman"/>
      <family val="1"/>
    </font>
    <font>
      <b/>
      <sz val="10.5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3" fontId="51" fillId="0" borderId="10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11" xfId="0" applyBorder="1" applyAlignment="1">
      <alignment/>
    </xf>
    <xf numFmtId="49" fontId="51" fillId="0" borderId="0" xfId="0" applyNumberFormat="1" applyFont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0" fontId="53" fillId="33" borderId="0" xfId="0" applyFont="1" applyFill="1" applyAlignment="1">
      <alignment/>
    </xf>
    <xf numFmtId="0" fontId="51" fillId="35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5" fillId="34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right"/>
    </xf>
    <xf numFmtId="0" fontId="0" fillId="35" borderId="18" xfId="0" applyFill="1" applyBorder="1" applyAlignment="1">
      <alignment horizontal="left"/>
    </xf>
    <xf numFmtId="0" fontId="0" fillId="35" borderId="11" xfId="0" applyFill="1" applyBorder="1" applyAlignment="1">
      <alignment horizontal="right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55" fillId="34" borderId="0" xfId="0" applyFont="1" applyFill="1" applyAlignment="1">
      <alignment horizontal="center"/>
    </xf>
    <xf numFmtId="166" fontId="51" fillId="0" borderId="10" xfId="0" applyNumberFormat="1" applyFont="1" applyBorder="1" applyAlignment="1">
      <alignment horizontal="center"/>
    </xf>
    <xf numFmtId="0" fontId="57" fillId="33" borderId="15" xfId="0" applyFont="1" applyFill="1" applyBorder="1" applyAlignment="1">
      <alignment/>
    </xf>
    <xf numFmtId="0" fontId="59" fillId="35" borderId="18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1" xfId="0" applyBorder="1" applyAlignment="1">
      <alignment/>
    </xf>
    <xf numFmtId="0" fontId="60" fillId="35" borderId="11" xfId="0" applyFont="1" applyFill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0" borderId="12" xfId="0" applyFont="1" applyBorder="1" applyAlignment="1">
      <alignment/>
    </xf>
    <xf numFmtId="0" fontId="57" fillId="33" borderId="15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0" fillId="35" borderId="20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34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61" fillId="33" borderId="15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14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56" fillId="0" borderId="18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56" fillId="33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5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65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55" fillId="34" borderId="0" xfId="0" applyFont="1" applyFill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33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53" fillId="0" borderId="12" xfId="0" applyFont="1" applyBorder="1" applyAlignment="1">
      <alignment/>
    </xf>
    <xf numFmtId="0" fontId="53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49" fontId="51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A34">
      <selection activeCell="AN16" sqref="AN16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4.2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8" t="s">
        <v>32</v>
      </c>
      <c r="AE2" s="16"/>
      <c r="AF2" s="16"/>
      <c r="AG2" s="18"/>
      <c r="AH2" s="18"/>
      <c r="AI2" s="18"/>
      <c r="AJ2" s="18"/>
      <c r="AK2" s="18"/>
    </row>
    <row r="3" spans="1:37" ht="15">
      <c r="A3" s="71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5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ht="15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37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4.2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4.25">
      <c r="A9" s="72" t="s">
        <v>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1" customFormat="1" ht="14.25">
      <c r="A14" s="3">
        <v>1</v>
      </c>
      <c r="B14" s="18"/>
      <c r="C14" s="18" t="s">
        <v>39</v>
      </c>
      <c r="D14" s="18"/>
      <c r="E14" s="18"/>
      <c r="F14" s="18"/>
      <c r="G14" s="5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4.25">
      <c r="A16" s="3">
        <v>2</v>
      </c>
      <c r="B16" s="16"/>
      <c r="C16" s="18" t="s">
        <v>40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60">
        <v>2024</v>
      </c>
      <c r="Z16" s="69"/>
      <c r="AA16" s="69"/>
      <c r="AB16" s="70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4.25">
      <c r="A18" s="3">
        <v>3</v>
      </c>
      <c r="B18" s="16"/>
      <c r="C18" s="18" t="s">
        <v>41</v>
      </c>
      <c r="D18" s="18"/>
      <c r="E18" s="18"/>
      <c r="F18" s="18"/>
      <c r="G18" s="18"/>
      <c r="H18" s="18"/>
      <c r="I18" s="18"/>
      <c r="J18" s="18"/>
      <c r="K18" s="18"/>
      <c r="L18" s="60" t="str">
        <f>'НР к 1 примеру'!D4</f>
        <v>ТОО Мечта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16"/>
    </row>
    <row r="19" spans="1:37" ht="12" customHeight="1">
      <c r="A19" s="16"/>
      <c r="B19" s="16"/>
      <c r="C19" s="18" t="s">
        <v>42</v>
      </c>
      <c r="D19" s="18"/>
      <c r="E19" s="18"/>
      <c r="F19" s="18"/>
      <c r="G19" s="18"/>
      <c r="H19" s="1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0.5" customHeight="1">
      <c r="A20" s="16"/>
      <c r="B20" s="16"/>
      <c r="C20" s="18" t="s">
        <v>43</v>
      </c>
      <c r="D20" s="18"/>
      <c r="E20" s="18"/>
      <c r="F20" s="18"/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4.25">
      <c r="A21" s="16"/>
      <c r="B21" s="16"/>
      <c r="C21" s="16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16"/>
    </row>
    <row r="22" spans="1:37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4.25">
      <c r="A23" s="16"/>
      <c r="B23" s="16"/>
      <c r="C23" s="16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16"/>
    </row>
    <row r="24" spans="1:37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4.25">
      <c r="A25" s="3">
        <v>4</v>
      </c>
      <c r="B25" s="16"/>
      <c r="C25" s="18" t="s">
        <v>44</v>
      </c>
      <c r="D25" s="18"/>
      <c r="E25" s="18"/>
      <c r="F25" s="18"/>
      <c r="G25" s="18"/>
      <c r="H25" s="18" t="s">
        <v>45</v>
      </c>
      <c r="I25" s="18"/>
      <c r="J25" s="18"/>
      <c r="K25" s="23" t="s">
        <v>46</v>
      </c>
      <c r="L25" s="18"/>
      <c r="M25" s="18" t="s">
        <v>47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3.5">
      <c r="A27" s="18"/>
      <c r="B27" s="18"/>
      <c r="C27" s="18"/>
      <c r="D27" s="18" t="s">
        <v>48</v>
      </c>
      <c r="E27" s="18"/>
      <c r="F27" s="18"/>
      <c r="G27" s="18"/>
      <c r="H27" s="18"/>
      <c r="I27" s="2"/>
      <c r="J27" s="18"/>
      <c r="K27" s="18" t="s">
        <v>49</v>
      </c>
      <c r="L27" s="18"/>
      <c r="M27" s="18"/>
      <c r="N27" s="18"/>
      <c r="O27" s="3" t="s">
        <v>46</v>
      </c>
      <c r="P27" s="18"/>
      <c r="Q27" s="18" t="s">
        <v>50</v>
      </c>
      <c r="R27" s="18"/>
      <c r="S27" s="18"/>
      <c r="T27" s="18"/>
      <c r="U27" s="18"/>
      <c r="V27" s="3"/>
      <c r="W27" s="18"/>
      <c r="X27" s="18" t="s">
        <v>50</v>
      </c>
      <c r="Y27" s="18"/>
      <c r="Z27" s="18"/>
      <c r="AA27" s="18"/>
      <c r="AB27" s="18"/>
      <c r="AC27" s="2"/>
      <c r="AD27" s="18"/>
      <c r="AE27" s="18"/>
      <c r="AF27" s="18"/>
      <c r="AG27" s="18"/>
      <c r="AH27" s="18"/>
      <c r="AI27" s="18"/>
      <c r="AJ27" s="18"/>
      <c r="AK27" s="18"/>
    </row>
    <row r="28" spans="1:37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8" t="s">
        <v>51</v>
      </c>
      <c r="Y28" s="18"/>
      <c r="Z28" s="18"/>
      <c r="AA28" s="18"/>
      <c r="AB28" s="18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3">
        <v>5</v>
      </c>
      <c r="B29" s="16"/>
      <c r="C29" s="67" t="s">
        <v>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16"/>
      <c r="B31" s="16"/>
      <c r="C31" s="24" t="s">
        <v>53</v>
      </c>
      <c r="D31" s="16"/>
      <c r="E31" s="18" t="s">
        <v>54</v>
      </c>
      <c r="F31" s="18"/>
      <c r="G31" s="18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16"/>
      <c r="X31" s="16"/>
      <c r="Y31" s="24" t="s">
        <v>55</v>
      </c>
      <c r="Z31" s="16"/>
      <c r="AA31" s="18" t="s">
        <v>56</v>
      </c>
      <c r="AB31" s="18"/>
      <c r="AC31" s="52"/>
      <c r="AD31" s="53"/>
      <c r="AE31" s="53"/>
      <c r="AF31" s="53"/>
      <c r="AG31" s="53"/>
      <c r="AH31" s="54"/>
      <c r="AI31" s="16"/>
      <c r="AJ31" s="16"/>
      <c r="AK31" s="16"/>
    </row>
    <row r="32" spans="1:37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45" t="s">
        <v>57</v>
      </c>
      <c r="AD32" s="68"/>
      <c r="AE32" s="68"/>
      <c r="AF32" s="68"/>
      <c r="AG32" s="68"/>
      <c r="AH32" s="68"/>
      <c r="AI32" s="16"/>
      <c r="AJ32" s="16"/>
      <c r="AK32" s="16"/>
    </row>
    <row r="33" spans="1:37" s="1" customFormat="1" ht="13.5">
      <c r="A33" s="3">
        <v>6</v>
      </c>
      <c r="B33" s="18"/>
      <c r="C33" s="18" t="s">
        <v>58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59</v>
      </c>
      <c r="P33" s="18"/>
      <c r="Q33" s="18"/>
      <c r="R33" s="18"/>
      <c r="S33" s="3" t="s">
        <v>46</v>
      </c>
      <c r="T33" s="18"/>
      <c r="U33" s="18" t="s">
        <v>47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9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16"/>
      <c r="B35" s="16"/>
      <c r="C35" s="24" t="s">
        <v>53</v>
      </c>
      <c r="D35" s="18" t="s">
        <v>60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6"/>
      <c r="AF35" s="26"/>
      <c r="AG35" s="26"/>
      <c r="AH35" s="26"/>
      <c r="AI35" s="26"/>
      <c r="AJ35" s="3"/>
      <c r="AK35" s="16"/>
    </row>
    <row r="36" spans="1:37" s="25" customFormat="1" ht="12.75">
      <c r="A36" s="26"/>
      <c r="B36" s="26"/>
      <c r="C36" s="26"/>
      <c r="D36" s="26" t="s">
        <v>61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1" customFormat="1" ht="13.5">
      <c r="A37" s="18"/>
      <c r="B37" s="18"/>
      <c r="C37" s="28" t="s">
        <v>55</v>
      </c>
      <c r="D37" s="27" t="s">
        <v>62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"/>
      <c r="AK37" s="18"/>
    </row>
    <row r="38" spans="1:3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16"/>
      <c r="B39" s="16"/>
      <c r="C39" s="28" t="s">
        <v>63</v>
      </c>
      <c r="D39" s="18" t="s">
        <v>64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0"/>
      <c r="AK39" s="16"/>
    </row>
    <row r="40" spans="1:37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1" customFormat="1" ht="14.25">
      <c r="A41" s="3">
        <v>7</v>
      </c>
      <c r="B41" s="18"/>
      <c r="C41" s="18" t="s">
        <v>65</v>
      </c>
      <c r="D41" s="18"/>
      <c r="E41" s="18"/>
      <c r="F41" s="18"/>
      <c r="G41" s="60" t="s">
        <v>121</v>
      </c>
      <c r="H41" s="61"/>
      <c r="I41" s="62"/>
      <c r="J41" s="18"/>
      <c r="K41" s="18"/>
      <c r="L41" s="3">
        <v>8</v>
      </c>
      <c r="M41" s="18"/>
      <c r="N41" s="18" t="s">
        <v>66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0">
        <v>1</v>
      </c>
      <c r="AD41" s="69"/>
      <c r="AE41" s="69"/>
      <c r="AF41" s="70"/>
      <c r="AG41" s="18"/>
      <c r="AH41" s="18"/>
      <c r="AI41" s="18"/>
      <c r="AJ41" s="18"/>
      <c r="AK41" s="18"/>
    </row>
    <row r="42" spans="1:37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66" t="s">
        <v>67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4.25">
      <c r="A45" s="26" t="s">
        <v>68</v>
      </c>
      <c r="B45" s="26"/>
      <c r="C45" s="26"/>
      <c r="D45" s="26"/>
      <c r="E45" s="18"/>
      <c r="F45" s="18" t="s">
        <v>69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4" t="s">
        <v>72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18"/>
    </row>
    <row r="46" spans="1:37" ht="14.25">
      <c r="A46" s="60" t="s">
        <v>70</v>
      </c>
      <c r="B46" s="61"/>
      <c r="C46" s="61"/>
      <c r="D46" s="62"/>
      <c r="E46" s="16"/>
      <c r="F46" s="18" t="s">
        <v>71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6"/>
      <c r="U46" s="16"/>
      <c r="V46" s="16"/>
      <c r="W46" s="16"/>
      <c r="X46" s="16"/>
      <c r="Y46" s="63">
        <f>'приложение 1 (пример 1)'!Y17:AJ17</f>
        <v>341057.3333333334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K46" s="16"/>
    </row>
    <row r="47" spans="1:37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8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">
      <c r="A49" s="66" t="s">
        <v>73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1:37" ht="9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4.25">
      <c r="A51" s="16"/>
      <c r="B51" s="16"/>
      <c r="C51" s="67" t="s">
        <v>74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ht="14.25">
      <c r="A52" s="16"/>
      <c r="B52" s="18" t="s">
        <v>75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4.25">
      <c r="A53" s="16"/>
      <c r="B53" s="58" t="s">
        <v>76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33"/>
      <c r="Q53" s="34"/>
      <c r="R53" s="34"/>
      <c r="S53" s="34"/>
      <c r="T53" s="33"/>
      <c r="U53" s="34"/>
      <c r="V53" s="34"/>
      <c r="W53" s="3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4.25">
      <c r="A54" s="16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37" t="s">
        <v>77</v>
      </c>
      <c r="T54" s="29"/>
      <c r="U54" s="29"/>
      <c r="V54" s="38" t="s">
        <v>77</v>
      </c>
      <c r="W54" s="3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6"/>
      <c r="B55" s="46" t="s">
        <v>79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9" t="s">
        <v>78</v>
      </c>
      <c r="U55" s="50"/>
      <c r="V55" s="50"/>
      <c r="W55" s="51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s="1" customFormat="1" ht="14.25">
      <c r="A57" s="18"/>
      <c r="B57" s="18"/>
      <c r="C57" s="18" t="s">
        <v>80</v>
      </c>
      <c r="D57" s="18"/>
      <c r="E57" s="18"/>
      <c r="F57" s="18"/>
      <c r="G57" s="18"/>
      <c r="H57" s="55"/>
      <c r="I57" s="53"/>
      <c r="J57" s="53"/>
      <c r="K57" s="53"/>
      <c r="L57" s="53"/>
      <c r="M57" s="53"/>
      <c r="N57" s="53"/>
      <c r="O57" s="54"/>
      <c r="P57" s="18"/>
      <c r="Q57" s="18" t="s">
        <v>83</v>
      </c>
      <c r="R57" s="18"/>
      <c r="S57" s="18"/>
      <c r="T57" s="18"/>
      <c r="U57" s="18"/>
      <c r="V57" s="18"/>
      <c r="W57" s="18"/>
      <c r="X57" s="18"/>
      <c r="Y57" s="55">
        <f>'НР к 1 примеру'!D7</f>
        <v>6004</v>
      </c>
      <c r="Z57" s="53"/>
      <c r="AA57" s="53"/>
      <c r="AB57" s="54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1" customFormat="1" ht="12.75" customHeight="1">
      <c r="A58" s="18"/>
      <c r="B58" s="18"/>
      <c r="C58" s="18" t="s">
        <v>81</v>
      </c>
      <c r="D58" s="18"/>
      <c r="E58" s="18"/>
      <c r="F58" s="18"/>
      <c r="G58" s="18"/>
      <c r="H58" s="56" t="s">
        <v>82</v>
      </c>
      <c r="I58" s="57"/>
      <c r="J58" s="57"/>
      <c r="K58" s="57"/>
      <c r="L58" s="57"/>
      <c r="M58" s="57"/>
      <c r="N58" s="57"/>
      <c r="O58" s="57"/>
      <c r="P58" s="18"/>
      <c r="Q58" s="18" t="s">
        <v>84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25">
      <c r="A60" s="16"/>
      <c r="B60" s="58" t="s">
        <v>76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33"/>
      <c r="Q60" s="34"/>
      <c r="R60" s="34"/>
      <c r="S60" s="34"/>
      <c r="T60" s="33"/>
      <c r="U60" s="34"/>
      <c r="V60" s="34"/>
      <c r="W60" s="35"/>
      <c r="X60" s="16"/>
      <c r="Y60" s="18" t="s">
        <v>86</v>
      </c>
      <c r="Z60" s="26"/>
      <c r="AA60" s="26"/>
      <c r="AB60" s="26"/>
      <c r="AC60" s="26"/>
      <c r="AD60" s="52"/>
      <c r="AE60" s="53"/>
      <c r="AF60" s="53"/>
      <c r="AG60" s="53"/>
      <c r="AH60" s="53"/>
      <c r="AI60" s="54"/>
      <c r="AJ60" s="16"/>
      <c r="AK60" s="16"/>
    </row>
    <row r="61" spans="1:37" ht="14.25">
      <c r="A61" s="16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7" t="s">
        <v>77</v>
      </c>
      <c r="T61" s="29"/>
      <c r="U61" s="29"/>
      <c r="V61" s="38" t="s">
        <v>77</v>
      </c>
      <c r="W61" s="36"/>
      <c r="X61" s="16"/>
      <c r="Y61" s="26" t="s">
        <v>81</v>
      </c>
      <c r="Z61" s="16"/>
      <c r="AA61" s="26"/>
      <c r="AB61" s="26"/>
      <c r="AC61" s="26"/>
      <c r="AD61" s="45" t="s">
        <v>82</v>
      </c>
      <c r="AE61" s="45"/>
      <c r="AF61" s="45"/>
      <c r="AG61" s="45"/>
      <c r="AH61" s="45"/>
      <c r="AI61" s="45"/>
      <c r="AJ61" s="39"/>
      <c r="AK61" s="16"/>
    </row>
    <row r="62" spans="1:37" ht="14.25">
      <c r="A62" s="16"/>
      <c r="B62" s="46" t="s">
        <v>85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8"/>
      <c r="R62" s="48"/>
      <c r="S62" s="48"/>
      <c r="T62" s="49" t="s">
        <v>78</v>
      </c>
      <c r="U62" s="50"/>
      <c r="V62" s="50"/>
      <c r="W62" s="51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1" customFormat="1" ht="14.25">
      <c r="A64" s="18"/>
      <c r="B64" s="18"/>
      <c r="C64" s="18" t="s">
        <v>87</v>
      </c>
      <c r="D64" s="18"/>
      <c r="E64" s="18"/>
      <c r="F64" s="18"/>
      <c r="G64" s="18"/>
      <c r="H64" s="18"/>
      <c r="I64" s="55"/>
      <c r="J64" s="53"/>
      <c r="K64" s="53"/>
      <c r="L64" s="53"/>
      <c r="M64" s="53"/>
      <c r="N64" s="54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6" t="s">
        <v>89</v>
      </c>
      <c r="Z64" s="26"/>
      <c r="AA64" s="26"/>
      <c r="AB64" s="26"/>
      <c r="AC64" s="26"/>
      <c r="AD64" s="52"/>
      <c r="AE64" s="53"/>
      <c r="AF64" s="53"/>
      <c r="AG64" s="53"/>
      <c r="AH64" s="53"/>
      <c r="AI64" s="54"/>
      <c r="AJ64" s="18"/>
      <c r="AK64" s="18"/>
    </row>
    <row r="65" spans="1:37" s="1" customFormat="1" ht="12" customHeight="1">
      <c r="A65" s="18"/>
      <c r="B65" s="18"/>
      <c r="C65" s="18" t="s">
        <v>88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6" t="s">
        <v>90</v>
      </c>
      <c r="Z65" s="26"/>
      <c r="AA65" s="26"/>
      <c r="AB65" s="26"/>
      <c r="AC65" s="26"/>
      <c r="AD65" s="45" t="s">
        <v>82</v>
      </c>
      <c r="AE65" s="45"/>
      <c r="AF65" s="45"/>
      <c r="AG65" s="45"/>
      <c r="AH65" s="45"/>
      <c r="AI65" s="45"/>
      <c r="AJ65" s="18"/>
      <c r="AK65" s="18"/>
    </row>
    <row r="66" spans="1:37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40" t="s">
        <v>91</v>
      </c>
      <c r="Z66" s="40"/>
      <c r="AA66" s="40"/>
      <c r="AB66" s="40"/>
      <c r="AC66" s="40"/>
      <c r="AD66" s="40"/>
      <c r="AE66" s="40"/>
      <c r="AF66" s="40"/>
      <c r="AG66" s="16"/>
      <c r="AH66" s="16"/>
      <c r="AI66" s="16"/>
      <c r="AJ66" s="16"/>
      <c r="AK66" s="16"/>
    </row>
    <row r="67" spans="1:37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0" t="s">
        <v>92</v>
      </c>
      <c r="Z67" s="40"/>
      <c r="AA67" s="40"/>
      <c r="AB67" s="40"/>
      <c r="AC67" s="40"/>
      <c r="AD67" s="40"/>
      <c r="AE67" s="40"/>
      <c r="AF67" s="40"/>
      <c r="AG67" s="16"/>
      <c r="AH67" s="16"/>
      <c r="AI67" s="16"/>
      <c r="AJ67" s="16"/>
      <c r="AK67" s="16"/>
    </row>
    <row r="68" spans="1:37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</sheetData>
  <sheetProtection/>
  <mergeCells count="37">
    <mergeCell ref="A3:AK3"/>
    <mergeCell ref="A4:AK4"/>
    <mergeCell ref="A5:AK5"/>
    <mergeCell ref="G41:I41"/>
    <mergeCell ref="AC41:AF41"/>
    <mergeCell ref="A43:AK43"/>
    <mergeCell ref="A8:AK8"/>
    <mergeCell ref="A9:AK9"/>
    <mergeCell ref="C29:AK29"/>
    <mergeCell ref="H31:V31"/>
    <mergeCell ref="AC31:AH31"/>
    <mergeCell ref="AC32:AH32"/>
    <mergeCell ref="A12:AK12"/>
    <mergeCell ref="G14:R14"/>
    <mergeCell ref="Y16:AB16"/>
    <mergeCell ref="L18:AJ18"/>
    <mergeCell ref="D21:AJ21"/>
    <mergeCell ref="D23:AJ23"/>
    <mergeCell ref="A46:D46"/>
    <mergeCell ref="Y46:AJ46"/>
    <mergeCell ref="Y45:AJ45"/>
    <mergeCell ref="A49:AK49"/>
    <mergeCell ref="C51:AK51"/>
    <mergeCell ref="B53:O53"/>
    <mergeCell ref="T55:W55"/>
    <mergeCell ref="B55:S55"/>
    <mergeCell ref="H57:O57"/>
    <mergeCell ref="H58:O58"/>
    <mergeCell ref="Y57:AB57"/>
    <mergeCell ref="B60:O60"/>
    <mergeCell ref="AD65:AI65"/>
    <mergeCell ref="B62:S62"/>
    <mergeCell ref="T62:W62"/>
    <mergeCell ref="AD60:AI60"/>
    <mergeCell ref="AD61:AI61"/>
    <mergeCell ref="I64:N64"/>
    <mergeCell ref="AD64:AI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3"/>
  <sheetViews>
    <sheetView tabSelected="1" zoomScalePageLayoutView="0" workbookViewId="0" topLeftCell="A19">
      <selection activeCell="AG10" sqref="AG10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4.2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2024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4.2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 t="s">
        <v>46</v>
      </c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/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4.2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4.2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63">
        <f>'НР к 1 примеру'!L14</f>
        <v>341057.3333333334</v>
      </c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4.2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4.2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4.2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5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4.2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4.2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O3:Y3"/>
    <mergeCell ref="O4:Y4"/>
    <mergeCell ref="Z5:AE5"/>
    <mergeCell ref="AF5:AI5"/>
    <mergeCell ref="A7:AK7"/>
    <mergeCell ref="F9:Q9"/>
    <mergeCell ref="AG9:AJ9"/>
    <mergeCell ref="A15:AK15"/>
    <mergeCell ref="Y16:AJ16"/>
    <mergeCell ref="B17:E17"/>
    <mergeCell ref="Y17:AJ17"/>
    <mergeCell ref="A20:AK20"/>
    <mergeCell ref="A22:A23"/>
    <mergeCell ref="B22:E23"/>
    <mergeCell ref="H22:H23"/>
    <mergeCell ref="I22:T23"/>
    <mergeCell ref="W22:W23"/>
    <mergeCell ref="X22:AJ23"/>
    <mergeCell ref="Y24:AJ24"/>
    <mergeCell ref="A25:E25"/>
    <mergeCell ref="W25:AJ25"/>
    <mergeCell ref="A27:E27"/>
    <mergeCell ref="H27:T27"/>
    <mergeCell ref="W27:AJ27"/>
    <mergeCell ref="A29:E29"/>
    <mergeCell ref="H29:T29"/>
    <mergeCell ref="W29:AJ29"/>
    <mergeCell ref="A31:E31"/>
    <mergeCell ref="H31:T31"/>
    <mergeCell ref="W31:AJ31"/>
    <mergeCell ref="A33:E33"/>
    <mergeCell ref="H33:T33"/>
    <mergeCell ref="W33:AJ33"/>
    <mergeCell ref="A35:E35"/>
    <mergeCell ref="H35:T35"/>
    <mergeCell ref="W35:AJ35"/>
    <mergeCell ref="A37:E37"/>
    <mergeCell ref="H37:T37"/>
    <mergeCell ref="W37:AJ37"/>
    <mergeCell ref="A39:E39"/>
    <mergeCell ref="H39:T39"/>
    <mergeCell ref="W39:AJ39"/>
    <mergeCell ref="A41:E41"/>
    <mergeCell ref="H41:T41"/>
    <mergeCell ref="W41:AJ41"/>
    <mergeCell ref="A43:E43"/>
    <mergeCell ref="H43:T43"/>
    <mergeCell ref="W43:AJ43"/>
    <mergeCell ref="A45:E45"/>
    <mergeCell ref="H45:T45"/>
    <mergeCell ref="W45:AJ45"/>
    <mergeCell ref="A47:E47"/>
    <mergeCell ref="H47:T47"/>
    <mergeCell ref="W47:AJ47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5:E55"/>
    <mergeCell ref="H55:T55"/>
    <mergeCell ref="W55:AJ55"/>
    <mergeCell ref="A57:E57"/>
    <mergeCell ref="H57:T57"/>
    <mergeCell ref="W57:AJ57"/>
    <mergeCell ref="A59:E59"/>
    <mergeCell ref="H59:T59"/>
    <mergeCell ref="W59:AJ59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46">
      <selection activeCell="AM16" sqref="AM16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4.2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2023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4.2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/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 t="s">
        <v>46</v>
      </c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4.2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4.2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4.2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4.2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4.2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5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4.2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4.2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W37:AJ37"/>
    <mergeCell ref="A43:E43"/>
    <mergeCell ref="H43:T43"/>
    <mergeCell ref="W43:AJ43"/>
    <mergeCell ref="A41:E41"/>
    <mergeCell ref="H41:T41"/>
    <mergeCell ref="W41:AJ41"/>
    <mergeCell ref="A37:E37"/>
    <mergeCell ref="A33:E33"/>
    <mergeCell ref="H33:T33"/>
    <mergeCell ref="W33:AJ33"/>
    <mergeCell ref="A35:E35"/>
    <mergeCell ref="H35:T35"/>
    <mergeCell ref="W35:AJ35"/>
    <mergeCell ref="A29:E29"/>
    <mergeCell ref="H29:T29"/>
    <mergeCell ref="W29:AJ29"/>
    <mergeCell ref="A39:E39"/>
    <mergeCell ref="H39:T39"/>
    <mergeCell ref="W39:AJ39"/>
    <mergeCell ref="A31:E31"/>
    <mergeCell ref="H31:T31"/>
    <mergeCell ref="W31:AJ31"/>
    <mergeCell ref="H37:T37"/>
    <mergeCell ref="X22:AJ23"/>
    <mergeCell ref="A25:E25"/>
    <mergeCell ref="Y24:AJ24"/>
    <mergeCell ref="W25:AJ25"/>
    <mergeCell ref="A27:E27"/>
    <mergeCell ref="H27:T27"/>
    <mergeCell ref="W27:AJ27"/>
    <mergeCell ref="A15:AK15"/>
    <mergeCell ref="B17:E17"/>
    <mergeCell ref="Y17:AJ17"/>
    <mergeCell ref="Y16:AJ16"/>
    <mergeCell ref="A20:AK20"/>
    <mergeCell ref="A22:A23"/>
    <mergeCell ref="B22:E23"/>
    <mergeCell ref="H22:H23"/>
    <mergeCell ref="I22:T23"/>
    <mergeCell ref="W22:W23"/>
    <mergeCell ref="O3:Y3"/>
    <mergeCell ref="O4:Y4"/>
    <mergeCell ref="Z5:AE5"/>
    <mergeCell ref="AF5:AI5"/>
    <mergeCell ref="F9:Q9"/>
    <mergeCell ref="AG9:AJ9"/>
    <mergeCell ref="A7:AK7"/>
    <mergeCell ref="A45:E45"/>
    <mergeCell ref="H45:T45"/>
    <mergeCell ref="W45:AJ45"/>
    <mergeCell ref="A47:E47"/>
    <mergeCell ref="H47:T47"/>
    <mergeCell ref="W47:AJ47"/>
    <mergeCell ref="W55:AJ55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7:E57"/>
    <mergeCell ref="H57:T57"/>
    <mergeCell ref="W57:AJ57"/>
    <mergeCell ref="A59:E59"/>
    <mergeCell ref="H59:T59"/>
    <mergeCell ref="W59:AJ59"/>
    <mergeCell ref="A55:E55"/>
    <mergeCell ref="H55:T55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25.28125" style="0" customWidth="1"/>
    <col min="3" max="3" width="12.00390625" style="0" customWidth="1"/>
    <col min="4" max="4" width="15.28125" style="0" customWidth="1"/>
    <col min="5" max="5" width="10.140625" style="0" customWidth="1"/>
    <col min="6" max="6" width="9.28125" style="0" customWidth="1"/>
    <col min="7" max="7" width="11.7109375" style="0" customWidth="1"/>
    <col min="8" max="8" width="15.7109375" style="0" customWidth="1"/>
    <col min="9" max="9" width="10.7109375" style="0" customWidth="1"/>
    <col min="10" max="10" width="12.7109375" style="0" customWidth="1"/>
  </cols>
  <sheetData>
    <row r="2" spans="4:11" ht="15">
      <c r="D2" s="6" t="s">
        <v>27</v>
      </c>
      <c r="E2" s="6"/>
      <c r="F2" s="6"/>
      <c r="G2" s="6"/>
      <c r="H2" s="6"/>
      <c r="I2" s="6"/>
      <c r="J2" s="6"/>
      <c r="K2" s="5"/>
    </row>
    <row r="4" spans="2:4" ht="14.25">
      <c r="B4" s="7" t="s">
        <v>10</v>
      </c>
      <c r="C4" s="7"/>
      <c r="D4" s="12" t="s">
        <v>19</v>
      </c>
    </row>
    <row r="5" spans="2:4" ht="14.25">
      <c r="B5" s="7" t="s">
        <v>11</v>
      </c>
      <c r="D5" s="14" t="s">
        <v>123</v>
      </c>
    </row>
    <row r="6" spans="2:4" ht="14.25">
      <c r="B6" s="7" t="s">
        <v>12</v>
      </c>
      <c r="D6" s="11">
        <v>2024</v>
      </c>
    </row>
    <row r="7" spans="2:4" ht="14.25">
      <c r="B7" s="7" t="s">
        <v>13</v>
      </c>
      <c r="D7" s="12">
        <v>6004</v>
      </c>
    </row>
    <row r="8" spans="2:12" ht="45" customHeight="1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9</v>
      </c>
      <c r="K8" s="4" t="s">
        <v>16</v>
      </c>
      <c r="L8" s="4" t="s">
        <v>8</v>
      </c>
    </row>
    <row r="9" spans="2:12" ht="14.25">
      <c r="B9" s="2" t="s">
        <v>14</v>
      </c>
      <c r="C9" s="3">
        <v>2020</v>
      </c>
      <c r="D9" s="3">
        <v>2020</v>
      </c>
      <c r="E9" s="2"/>
      <c r="F9" s="3">
        <v>12</v>
      </c>
      <c r="G9" s="8">
        <v>2400</v>
      </c>
      <c r="H9" s="8" t="s">
        <v>15</v>
      </c>
      <c r="I9" s="8">
        <v>6</v>
      </c>
      <c r="J9" s="8">
        <f>2400-2000</f>
        <v>400</v>
      </c>
      <c r="K9" s="8">
        <v>3692</v>
      </c>
      <c r="L9" s="9">
        <f>I9*K9+7*J9</f>
        <v>24952</v>
      </c>
    </row>
    <row r="10" spans="2:12" ht="14.25">
      <c r="B10" s="2" t="s">
        <v>17</v>
      </c>
      <c r="C10" s="3">
        <v>2017</v>
      </c>
      <c r="D10" s="3">
        <v>2018</v>
      </c>
      <c r="E10" s="15">
        <v>45392</v>
      </c>
      <c r="F10" s="3">
        <v>3</v>
      </c>
      <c r="G10" s="44">
        <v>1.5</v>
      </c>
      <c r="H10" s="8" t="s">
        <v>122</v>
      </c>
      <c r="I10" s="8">
        <v>5</v>
      </c>
      <c r="J10" s="8"/>
      <c r="K10" s="8">
        <v>3692</v>
      </c>
      <c r="L10" s="9">
        <f>(I10*K10)*F10/12</f>
        <v>4615</v>
      </c>
    </row>
    <row r="11" spans="2:12" ht="14.25">
      <c r="B11" s="2" t="s">
        <v>18</v>
      </c>
      <c r="C11" s="3">
        <v>2022</v>
      </c>
      <c r="D11" s="15">
        <v>45328</v>
      </c>
      <c r="E11" s="3"/>
      <c r="F11" s="3">
        <v>11</v>
      </c>
      <c r="G11" s="8">
        <v>4000</v>
      </c>
      <c r="H11" s="8" t="s">
        <v>15</v>
      </c>
      <c r="I11" s="8">
        <v>66</v>
      </c>
      <c r="J11" s="8">
        <f>4000-3500</f>
        <v>500</v>
      </c>
      <c r="K11" s="8">
        <v>3692</v>
      </c>
      <c r="L11" s="9">
        <f>(I11*K11+7*J11)/12*11</f>
        <v>226574.33333333334</v>
      </c>
    </row>
    <row r="12" spans="2:12" ht="14.25">
      <c r="B12" s="2" t="s">
        <v>22</v>
      </c>
      <c r="C12" s="3">
        <v>2010</v>
      </c>
      <c r="D12" s="3">
        <v>2015</v>
      </c>
      <c r="E12" s="3"/>
      <c r="F12" s="3">
        <v>12</v>
      </c>
      <c r="G12" s="8">
        <v>10</v>
      </c>
      <c r="H12" s="8" t="s">
        <v>23</v>
      </c>
      <c r="I12" s="8">
        <v>9</v>
      </c>
      <c r="J12" s="8"/>
      <c r="K12" s="8">
        <v>3692</v>
      </c>
      <c r="L12" s="9">
        <f>I12*K12</f>
        <v>33228</v>
      </c>
    </row>
    <row r="13" spans="2:12" ht="14.25">
      <c r="B13" s="2" t="s">
        <v>24</v>
      </c>
      <c r="C13" s="3">
        <v>2018</v>
      </c>
      <c r="D13" s="3">
        <v>2018</v>
      </c>
      <c r="E13" s="3"/>
      <c r="F13" s="3">
        <v>12</v>
      </c>
      <c r="G13" s="8">
        <v>25</v>
      </c>
      <c r="H13" s="8" t="s">
        <v>25</v>
      </c>
      <c r="I13" s="8">
        <v>14</v>
      </c>
      <c r="J13" s="8"/>
      <c r="K13" s="8">
        <v>3692</v>
      </c>
      <c r="L13" s="9">
        <f>I13*K13</f>
        <v>51688</v>
      </c>
    </row>
    <row r="14" spans="2:12" ht="14.25">
      <c r="B14" s="112" t="s">
        <v>26</v>
      </c>
      <c r="C14" s="113"/>
      <c r="D14" s="113"/>
      <c r="E14" s="113"/>
      <c r="F14" s="113"/>
      <c r="G14" s="113"/>
      <c r="H14" s="113"/>
      <c r="I14" s="113"/>
      <c r="J14" s="113"/>
      <c r="K14" s="114"/>
      <c r="L14" s="9">
        <f>L9+L10+L11+L12+L13</f>
        <v>341057.3333333334</v>
      </c>
    </row>
    <row r="17" spans="2:3" ht="14.25">
      <c r="B17" s="13"/>
      <c r="C17" s="13"/>
    </row>
    <row r="18" s="1" customFormat="1" ht="13.5">
      <c r="B18" s="1" t="s">
        <v>20</v>
      </c>
    </row>
    <row r="19" spans="2:4" ht="14.25">
      <c r="B19" s="13"/>
      <c r="C19" s="13"/>
      <c r="D19" s="13"/>
    </row>
    <row r="20" spans="2:3" ht="14.25">
      <c r="B20" s="1" t="s">
        <v>21</v>
      </c>
      <c r="C20" s="1"/>
    </row>
  </sheetData>
  <sheetProtection/>
  <mergeCells count="1">
    <mergeCell ref="B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0"/>
  <sheetViews>
    <sheetView zoomScalePageLayoutView="0" workbookViewId="0" topLeftCell="A43">
      <selection activeCell="AP49" sqref="AP49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4.2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8" t="s">
        <v>32</v>
      </c>
      <c r="AE2" s="16"/>
      <c r="AF2" s="16"/>
      <c r="AG2" s="18"/>
      <c r="AH2" s="18"/>
      <c r="AI2" s="18"/>
      <c r="AJ2" s="18"/>
      <c r="AK2" s="18"/>
    </row>
    <row r="3" spans="1:37" ht="15">
      <c r="A3" s="71" t="s">
        <v>33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15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ht="15">
      <c r="A5" s="71" t="s">
        <v>35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</row>
    <row r="6" spans="1:37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4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ht="14.25">
      <c r="A8" s="72" t="s">
        <v>36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4.25">
      <c r="A9" s="72" t="s">
        <v>37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ht="9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5">
      <c r="A12" s="66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spans="1:37" ht="9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1" customFormat="1" ht="14.25">
      <c r="A14" s="3">
        <v>1</v>
      </c>
      <c r="B14" s="18"/>
      <c r="C14" s="18" t="s">
        <v>39</v>
      </c>
      <c r="D14" s="18"/>
      <c r="E14" s="18"/>
      <c r="F14" s="18"/>
      <c r="G14" s="55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9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4.25">
      <c r="A16" s="3">
        <v>2</v>
      </c>
      <c r="B16" s="16"/>
      <c r="C16" s="18" t="s">
        <v>40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60">
        <v>2024</v>
      </c>
      <c r="Z16" s="69"/>
      <c r="AA16" s="69"/>
      <c r="AB16" s="70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9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4.25">
      <c r="A18" s="3">
        <v>3</v>
      </c>
      <c r="B18" s="16"/>
      <c r="C18" s="18" t="s">
        <v>41</v>
      </c>
      <c r="D18" s="18"/>
      <c r="E18" s="18"/>
      <c r="F18" s="18"/>
      <c r="G18" s="18"/>
      <c r="H18" s="18"/>
      <c r="I18" s="18"/>
      <c r="J18" s="18"/>
      <c r="K18" s="18"/>
      <c r="L18" s="60" t="str">
        <f>'НР ко 2 примеру '!D4</f>
        <v>ТОО Агроном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2"/>
      <c r="AK18" s="16"/>
    </row>
    <row r="19" spans="1:37" ht="12" customHeight="1">
      <c r="A19" s="16"/>
      <c r="B19" s="16"/>
      <c r="C19" s="18" t="s">
        <v>42</v>
      </c>
      <c r="D19" s="18"/>
      <c r="E19" s="18"/>
      <c r="F19" s="18"/>
      <c r="G19" s="18"/>
      <c r="H19" s="18"/>
      <c r="I19" s="18"/>
      <c r="J19" s="18"/>
      <c r="K19" s="18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0.5" customHeight="1">
      <c r="A20" s="16"/>
      <c r="B20" s="16"/>
      <c r="C20" s="18" t="s">
        <v>43</v>
      </c>
      <c r="D20" s="18"/>
      <c r="E20" s="18"/>
      <c r="F20" s="18"/>
      <c r="G20" s="18"/>
      <c r="H20" s="18"/>
      <c r="I20" s="18"/>
      <c r="J20" s="18"/>
      <c r="K20" s="18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4.25">
      <c r="A21" s="16"/>
      <c r="B21" s="16"/>
      <c r="C21" s="16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4"/>
      <c r="AK21" s="16"/>
    </row>
    <row r="22" spans="1:37" ht="9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4.25">
      <c r="A23" s="16"/>
      <c r="B23" s="16"/>
      <c r="C23" s="16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4"/>
      <c r="AK23" s="16"/>
    </row>
    <row r="24" spans="1:37" ht="9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4.25">
      <c r="A25" s="3">
        <v>4</v>
      </c>
      <c r="B25" s="16"/>
      <c r="C25" s="18" t="s">
        <v>44</v>
      </c>
      <c r="D25" s="18"/>
      <c r="E25" s="18"/>
      <c r="F25" s="18"/>
      <c r="G25" s="18"/>
      <c r="H25" s="18" t="s">
        <v>45</v>
      </c>
      <c r="I25" s="18"/>
      <c r="J25" s="18"/>
      <c r="K25" s="23" t="s">
        <v>46</v>
      </c>
      <c r="L25" s="18"/>
      <c r="M25" s="18" t="s">
        <v>47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9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3.5">
      <c r="A27" s="18"/>
      <c r="B27" s="18"/>
      <c r="C27" s="18"/>
      <c r="D27" s="18" t="s">
        <v>48</v>
      </c>
      <c r="E27" s="18"/>
      <c r="F27" s="18"/>
      <c r="G27" s="18"/>
      <c r="H27" s="18"/>
      <c r="I27" s="2"/>
      <c r="J27" s="18"/>
      <c r="K27" s="18" t="s">
        <v>49</v>
      </c>
      <c r="L27" s="18"/>
      <c r="M27" s="18"/>
      <c r="N27" s="18"/>
      <c r="O27" s="3" t="s">
        <v>46</v>
      </c>
      <c r="P27" s="18"/>
      <c r="Q27" s="18" t="s">
        <v>50</v>
      </c>
      <c r="R27" s="18"/>
      <c r="S27" s="18"/>
      <c r="T27" s="18"/>
      <c r="U27" s="18"/>
      <c r="V27" s="3"/>
      <c r="W27" s="18"/>
      <c r="X27" s="18" t="s">
        <v>50</v>
      </c>
      <c r="Y27" s="18"/>
      <c r="Z27" s="18"/>
      <c r="AA27" s="18"/>
      <c r="AB27" s="18"/>
      <c r="AC27" s="2"/>
      <c r="AD27" s="18"/>
      <c r="AE27" s="18"/>
      <c r="AF27" s="18"/>
      <c r="AG27" s="18"/>
      <c r="AH27" s="18"/>
      <c r="AI27" s="18"/>
      <c r="AJ27" s="18"/>
      <c r="AK27" s="18"/>
    </row>
    <row r="28" spans="1:37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8" t="s">
        <v>51</v>
      </c>
      <c r="Y28" s="18"/>
      <c r="Z28" s="18"/>
      <c r="AA28" s="18"/>
      <c r="AB28" s="18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3">
        <v>5</v>
      </c>
      <c r="B29" s="16"/>
      <c r="C29" s="67" t="s">
        <v>52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16"/>
      <c r="B31" s="16"/>
      <c r="C31" s="24" t="s">
        <v>53</v>
      </c>
      <c r="D31" s="16"/>
      <c r="E31" s="18" t="s">
        <v>54</v>
      </c>
      <c r="F31" s="18"/>
      <c r="G31" s="18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  <c r="W31" s="16"/>
      <c r="X31" s="16"/>
      <c r="Y31" s="24" t="s">
        <v>55</v>
      </c>
      <c r="Z31" s="16"/>
      <c r="AA31" s="18" t="s">
        <v>56</v>
      </c>
      <c r="AB31" s="18"/>
      <c r="AC31" s="52"/>
      <c r="AD31" s="53"/>
      <c r="AE31" s="53"/>
      <c r="AF31" s="53"/>
      <c r="AG31" s="53"/>
      <c r="AH31" s="54"/>
      <c r="AI31" s="16"/>
      <c r="AJ31" s="16"/>
      <c r="AK31" s="16"/>
    </row>
    <row r="32" spans="1:37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45" t="s">
        <v>57</v>
      </c>
      <c r="AD32" s="68"/>
      <c r="AE32" s="68"/>
      <c r="AF32" s="68"/>
      <c r="AG32" s="68"/>
      <c r="AH32" s="68"/>
      <c r="AI32" s="16"/>
      <c r="AJ32" s="16"/>
      <c r="AK32" s="16"/>
    </row>
    <row r="33" spans="1:37" s="1" customFormat="1" ht="13.5">
      <c r="A33" s="3">
        <v>6</v>
      </c>
      <c r="B33" s="18"/>
      <c r="C33" s="18" t="s">
        <v>58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 t="s">
        <v>59</v>
      </c>
      <c r="P33" s="18"/>
      <c r="Q33" s="18"/>
      <c r="R33" s="18"/>
      <c r="S33" s="3" t="s">
        <v>46</v>
      </c>
      <c r="T33" s="18"/>
      <c r="U33" s="18" t="s">
        <v>47</v>
      </c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9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16"/>
      <c r="B35" s="16"/>
      <c r="C35" s="24" t="s">
        <v>53</v>
      </c>
      <c r="D35" s="18" t="s">
        <v>60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6"/>
      <c r="AF35" s="26"/>
      <c r="AG35" s="26"/>
      <c r="AH35" s="26"/>
      <c r="AI35" s="26"/>
      <c r="AJ35" s="3" t="s">
        <v>46</v>
      </c>
      <c r="AK35" s="16"/>
    </row>
    <row r="36" spans="1:37" s="25" customFormat="1" ht="12.75">
      <c r="A36" s="26"/>
      <c r="B36" s="26"/>
      <c r="C36" s="26"/>
      <c r="D36" s="26" t="s">
        <v>61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1:37" s="1" customFormat="1" ht="13.5">
      <c r="A37" s="18"/>
      <c r="B37" s="18"/>
      <c r="C37" s="28" t="s">
        <v>55</v>
      </c>
      <c r="D37" s="27" t="s">
        <v>62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"/>
      <c r="AK37" s="18"/>
    </row>
    <row r="38" spans="1:37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16"/>
      <c r="B39" s="16"/>
      <c r="C39" s="28" t="s">
        <v>63</v>
      </c>
      <c r="D39" s="18" t="s">
        <v>64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0"/>
      <c r="AK39" s="16"/>
    </row>
    <row r="40" spans="1:37" ht="9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1" customFormat="1" ht="14.25">
      <c r="A41" s="3">
        <v>7</v>
      </c>
      <c r="B41" s="18"/>
      <c r="C41" s="18" t="s">
        <v>65</v>
      </c>
      <c r="D41" s="18"/>
      <c r="E41" s="18"/>
      <c r="F41" s="18"/>
      <c r="G41" s="60" t="s">
        <v>121</v>
      </c>
      <c r="H41" s="61"/>
      <c r="I41" s="62"/>
      <c r="J41" s="18"/>
      <c r="K41" s="18"/>
      <c r="L41" s="3">
        <v>8</v>
      </c>
      <c r="M41" s="18"/>
      <c r="N41" s="18" t="s">
        <v>66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0">
        <v>1</v>
      </c>
      <c r="AD41" s="69"/>
      <c r="AE41" s="69"/>
      <c r="AF41" s="70"/>
      <c r="AG41" s="18"/>
      <c r="AH41" s="18"/>
      <c r="AI41" s="18"/>
      <c r="AJ41" s="18"/>
      <c r="AK41" s="18"/>
    </row>
    <row r="42" spans="1:37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5">
      <c r="A43" s="66" t="s">
        <v>67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14.25">
      <c r="A45" s="26" t="s">
        <v>68</v>
      </c>
      <c r="B45" s="26"/>
      <c r="C45" s="26"/>
      <c r="D45" s="26"/>
      <c r="E45" s="18"/>
      <c r="F45" s="18" t="s">
        <v>69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64" t="s">
        <v>72</v>
      </c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18"/>
    </row>
    <row r="46" spans="1:37" ht="14.25">
      <c r="A46" s="60" t="s">
        <v>70</v>
      </c>
      <c r="B46" s="61"/>
      <c r="C46" s="61"/>
      <c r="D46" s="62"/>
      <c r="E46" s="16"/>
      <c r="F46" s="18" t="s">
        <v>71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6"/>
      <c r="U46" s="16"/>
      <c r="V46" s="16"/>
      <c r="W46" s="16"/>
      <c r="X46" s="16"/>
      <c r="Y46" s="63">
        <f>'НР ко 2 примеру '!L13</f>
        <v>44304</v>
      </c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2"/>
      <c r="AK46" s="16"/>
    </row>
    <row r="47" spans="1:37" ht="9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</row>
    <row r="48" spans="1:37" ht="8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5">
      <c r="A49" s="66" t="s">
        <v>73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</row>
    <row r="50" spans="1:37" ht="9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14.25">
      <c r="A51" s="16"/>
      <c r="B51" s="16"/>
      <c r="C51" s="67" t="s">
        <v>74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ht="14.25">
      <c r="A52" s="16"/>
      <c r="B52" s="18" t="s">
        <v>75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14.25">
      <c r="A53" s="16"/>
      <c r="B53" s="58" t="s">
        <v>76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33"/>
      <c r="Q53" s="34"/>
      <c r="R53" s="34"/>
      <c r="S53" s="34"/>
      <c r="T53" s="33"/>
      <c r="U53" s="34"/>
      <c r="V53" s="34"/>
      <c r="W53" s="3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4.25">
      <c r="A54" s="16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37" t="s">
        <v>77</v>
      </c>
      <c r="T54" s="29"/>
      <c r="U54" s="29"/>
      <c r="V54" s="38" t="s">
        <v>77</v>
      </c>
      <c r="W54" s="3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16"/>
      <c r="B55" s="46" t="s">
        <v>79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9" t="s">
        <v>78</v>
      </c>
      <c r="U55" s="50"/>
      <c r="V55" s="50"/>
      <c r="W55" s="51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s="1" customFormat="1" ht="14.25">
      <c r="A57" s="18"/>
      <c r="B57" s="18"/>
      <c r="C57" s="18" t="s">
        <v>80</v>
      </c>
      <c r="D57" s="18"/>
      <c r="E57" s="18"/>
      <c r="F57" s="18"/>
      <c r="G57" s="18"/>
      <c r="H57" s="55"/>
      <c r="I57" s="53"/>
      <c r="J57" s="53"/>
      <c r="K57" s="53"/>
      <c r="L57" s="53"/>
      <c r="M57" s="53"/>
      <c r="N57" s="53"/>
      <c r="O57" s="54"/>
      <c r="P57" s="18"/>
      <c r="Q57" s="18" t="s">
        <v>83</v>
      </c>
      <c r="R57" s="18"/>
      <c r="S57" s="18"/>
      <c r="T57" s="18"/>
      <c r="U57" s="18"/>
      <c r="V57" s="18"/>
      <c r="W57" s="18"/>
      <c r="X57" s="18"/>
      <c r="Y57" s="111" t="str">
        <f>'НР ко 2 примеру '!D7</f>
        <v>0902</v>
      </c>
      <c r="Z57" s="69"/>
      <c r="AA57" s="69"/>
      <c r="AB57" s="70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1" customFormat="1" ht="12.75" customHeight="1">
      <c r="A58" s="18"/>
      <c r="B58" s="18"/>
      <c r="C58" s="18" t="s">
        <v>81</v>
      </c>
      <c r="D58" s="18"/>
      <c r="E58" s="18"/>
      <c r="F58" s="18"/>
      <c r="G58" s="18"/>
      <c r="H58" s="56" t="s">
        <v>82</v>
      </c>
      <c r="I58" s="57"/>
      <c r="J58" s="57"/>
      <c r="K58" s="57"/>
      <c r="L58" s="57"/>
      <c r="M58" s="57"/>
      <c r="N58" s="57"/>
      <c r="O58" s="57"/>
      <c r="P58" s="18"/>
      <c r="Q58" s="18" t="s">
        <v>84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4.25">
      <c r="A60" s="16"/>
      <c r="B60" s="58" t="s">
        <v>76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33"/>
      <c r="Q60" s="34"/>
      <c r="R60" s="34"/>
      <c r="S60" s="34"/>
      <c r="T60" s="33"/>
      <c r="U60" s="34"/>
      <c r="V60" s="34"/>
      <c r="W60" s="35"/>
      <c r="X60" s="16"/>
      <c r="Y60" s="18" t="s">
        <v>86</v>
      </c>
      <c r="Z60" s="26"/>
      <c r="AA60" s="26"/>
      <c r="AB60" s="26"/>
      <c r="AC60" s="26"/>
      <c r="AD60" s="52"/>
      <c r="AE60" s="53"/>
      <c r="AF60" s="53"/>
      <c r="AG60" s="53"/>
      <c r="AH60" s="53"/>
      <c r="AI60" s="54"/>
      <c r="AJ60" s="16"/>
      <c r="AK60" s="16"/>
    </row>
    <row r="61" spans="1:37" ht="14.25">
      <c r="A61" s="16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7" t="s">
        <v>77</v>
      </c>
      <c r="T61" s="29"/>
      <c r="U61" s="29"/>
      <c r="V61" s="38" t="s">
        <v>77</v>
      </c>
      <c r="W61" s="36"/>
      <c r="X61" s="16"/>
      <c r="Y61" s="26" t="s">
        <v>81</v>
      </c>
      <c r="Z61" s="16"/>
      <c r="AA61" s="26"/>
      <c r="AB61" s="26"/>
      <c r="AC61" s="26"/>
      <c r="AD61" s="45" t="s">
        <v>82</v>
      </c>
      <c r="AE61" s="45"/>
      <c r="AF61" s="45"/>
      <c r="AG61" s="45"/>
      <c r="AH61" s="45"/>
      <c r="AI61" s="45"/>
      <c r="AJ61" s="39"/>
      <c r="AK61" s="16"/>
    </row>
    <row r="62" spans="1:37" ht="14.25">
      <c r="A62" s="16"/>
      <c r="B62" s="46" t="s">
        <v>85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8"/>
      <c r="Q62" s="48"/>
      <c r="R62" s="48"/>
      <c r="S62" s="48"/>
      <c r="T62" s="49" t="s">
        <v>78</v>
      </c>
      <c r="U62" s="50"/>
      <c r="V62" s="50"/>
      <c r="W62" s="51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s="1" customFormat="1" ht="14.25">
      <c r="A64" s="18"/>
      <c r="B64" s="18"/>
      <c r="C64" s="18" t="s">
        <v>87</v>
      </c>
      <c r="D64" s="18"/>
      <c r="E64" s="18"/>
      <c r="F64" s="18"/>
      <c r="G64" s="18"/>
      <c r="H64" s="18"/>
      <c r="I64" s="55"/>
      <c r="J64" s="53"/>
      <c r="K64" s="53"/>
      <c r="L64" s="53"/>
      <c r="M64" s="53"/>
      <c r="N64" s="54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26" t="s">
        <v>89</v>
      </c>
      <c r="Z64" s="26"/>
      <c r="AA64" s="26"/>
      <c r="AB64" s="26"/>
      <c r="AC64" s="26"/>
      <c r="AD64" s="52"/>
      <c r="AE64" s="53"/>
      <c r="AF64" s="53"/>
      <c r="AG64" s="53"/>
      <c r="AH64" s="53"/>
      <c r="AI64" s="54"/>
      <c r="AJ64" s="18"/>
      <c r="AK64" s="18"/>
    </row>
    <row r="65" spans="1:37" s="1" customFormat="1" ht="12" customHeight="1">
      <c r="A65" s="18"/>
      <c r="B65" s="18"/>
      <c r="C65" s="18" t="s">
        <v>88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6" t="s">
        <v>90</v>
      </c>
      <c r="Z65" s="26"/>
      <c r="AA65" s="26"/>
      <c r="AB65" s="26"/>
      <c r="AC65" s="26"/>
      <c r="AD65" s="45" t="s">
        <v>82</v>
      </c>
      <c r="AE65" s="45"/>
      <c r="AF65" s="45"/>
      <c r="AG65" s="45"/>
      <c r="AH65" s="45"/>
      <c r="AI65" s="45"/>
      <c r="AJ65" s="18"/>
      <c r="AK65" s="18"/>
    </row>
    <row r="66" spans="1:37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40" t="s">
        <v>91</v>
      </c>
      <c r="Z66" s="40"/>
      <c r="AA66" s="40"/>
      <c r="AB66" s="40"/>
      <c r="AC66" s="40"/>
      <c r="AD66" s="40"/>
      <c r="AE66" s="40"/>
      <c r="AF66" s="40"/>
      <c r="AG66" s="16"/>
      <c r="AH66" s="16"/>
      <c r="AI66" s="16"/>
      <c r="AJ66" s="16"/>
      <c r="AK66" s="16"/>
    </row>
    <row r="67" spans="1:37" ht="11.2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40" t="s">
        <v>92</v>
      </c>
      <c r="Z67" s="40"/>
      <c r="AA67" s="40"/>
      <c r="AB67" s="40"/>
      <c r="AC67" s="40"/>
      <c r="AD67" s="40"/>
      <c r="AE67" s="40"/>
      <c r="AF67" s="40"/>
      <c r="AG67" s="16"/>
      <c r="AH67" s="16"/>
      <c r="AI67" s="16"/>
      <c r="AJ67" s="16"/>
      <c r="AK67" s="16"/>
    </row>
    <row r="68" spans="1:37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</sheetData>
  <sheetProtection/>
  <mergeCells count="37">
    <mergeCell ref="A3:AK3"/>
    <mergeCell ref="A4:AK4"/>
    <mergeCell ref="A5:AK5"/>
    <mergeCell ref="A8:AK8"/>
    <mergeCell ref="A9:AK9"/>
    <mergeCell ref="A12:AK12"/>
    <mergeCell ref="G14:R14"/>
    <mergeCell ref="Y16:AB16"/>
    <mergeCell ref="L18:AJ18"/>
    <mergeCell ref="D21:AJ21"/>
    <mergeCell ref="D23:AJ23"/>
    <mergeCell ref="C29:AK29"/>
    <mergeCell ref="H31:V31"/>
    <mergeCell ref="AC31:AH31"/>
    <mergeCell ref="AC32:AH32"/>
    <mergeCell ref="G41:I41"/>
    <mergeCell ref="AC41:AF41"/>
    <mergeCell ref="A43:AK43"/>
    <mergeCell ref="Y45:AJ45"/>
    <mergeCell ref="A46:D46"/>
    <mergeCell ref="Y46:AJ46"/>
    <mergeCell ref="A49:AK49"/>
    <mergeCell ref="C51:AK51"/>
    <mergeCell ref="B53:O53"/>
    <mergeCell ref="B55:S55"/>
    <mergeCell ref="T55:W55"/>
    <mergeCell ref="H57:O57"/>
    <mergeCell ref="Y57:AB57"/>
    <mergeCell ref="H58:O58"/>
    <mergeCell ref="B60:O60"/>
    <mergeCell ref="AD65:AI65"/>
    <mergeCell ref="AD60:AI60"/>
    <mergeCell ref="AD61:AI61"/>
    <mergeCell ref="B62:S62"/>
    <mergeCell ref="T62:W62"/>
    <mergeCell ref="I64:N64"/>
    <mergeCell ref="AD64:AI6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19">
      <selection activeCell="AG10" sqref="AG10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4.2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2024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4.2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 t="s">
        <v>46</v>
      </c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/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4.2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4.2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63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2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4.2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4.2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55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4.2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55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4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4.2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4.2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O3:Y3"/>
    <mergeCell ref="O4:Y4"/>
    <mergeCell ref="Z5:AE5"/>
    <mergeCell ref="AF5:AI5"/>
    <mergeCell ref="A7:AK7"/>
    <mergeCell ref="F9:Q9"/>
    <mergeCell ref="AG9:AJ9"/>
    <mergeCell ref="A15:AK15"/>
    <mergeCell ref="Y16:AJ16"/>
    <mergeCell ref="B17:E17"/>
    <mergeCell ref="Y17:AJ17"/>
    <mergeCell ref="A20:AK20"/>
    <mergeCell ref="A22:A23"/>
    <mergeCell ref="B22:E23"/>
    <mergeCell ref="H22:H23"/>
    <mergeCell ref="I22:T23"/>
    <mergeCell ref="W22:W23"/>
    <mergeCell ref="X22:AJ23"/>
    <mergeCell ref="Y24:AJ24"/>
    <mergeCell ref="A25:E25"/>
    <mergeCell ref="W25:AJ25"/>
    <mergeCell ref="A27:E27"/>
    <mergeCell ref="H27:T27"/>
    <mergeCell ref="W27:AJ27"/>
    <mergeCell ref="A29:E29"/>
    <mergeCell ref="H29:T29"/>
    <mergeCell ref="W29:AJ29"/>
    <mergeCell ref="A31:E31"/>
    <mergeCell ref="H31:T31"/>
    <mergeCell ref="W31:AJ31"/>
    <mergeCell ref="A33:E33"/>
    <mergeCell ref="H33:T33"/>
    <mergeCell ref="W33:AJ33"/>
    <mergeCell ref="A35:E35"/>
    <mergeCell ref="H35:T35"/>
    <mergeCell ref="W35:AJ35"/>
    <mergeCell ref="A37:E37"/>
    <mergeCell ref="H37:T37"/>
    <mergeCell ref="W37:AJ37"/>
    <mergeCell ref="A39:E39"/>
    <mergeCell ref="H39:T39"/>
    <mergeCell ref="W39:AJ39"/>
    <mergeCell ref="A41:E41"/>
    <mergeCell ref="H41:T41"/>
    <mergeCell ref="W41:AJ41"/>
    <mergeCell ref="A43:E43"/>
    <mergeCell ref="H43:T43"/>
    <mergeCell ref="W43:AJ43"/>
    <mergeCell ref="A45:E45"/>
    <mergeCell ref="H45:T45"/>
    <mergeCell ref="W45:AJ45"/>
    <mergeCell ref="A47:E47"/>
    <mergeCell ref="H47:T47"/>
    <mergeCell ref="W47:AJ47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5:E55"/>
    <mergeCell ref="H55:T55"/>
    <mergeCell ref="W55:AJ55"/>
    <mergeCell ref="A57:E57"/>
    <mergeCell ref="H57:T57"/>
    <mergeCell ref="W57:AJ57"/>
    <mergeCell ref="A59:E59"/>
    <mergeCell ref="H59:T59"/>
    <mergeCell ref="W59:AJ59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3"/>
  <sheetViews>
    <sheetView zoomScalePageLayoutView="0" workbookViewId="0" topLeftCell="A7">
      <selection activeCell="AG10" sqref="AG10"/>
    </sheetView>
  </sheetViews>
  <sheetFormatPr defaultColWidth="9.140625" defaultRowHeight="15"/>
  <cols>
    <col min="1" max="1" width="3.28125" style="0" customWidth="1"/>
    <col min="2" max="2" width="2.28125" style="0" customWidth="1"/>
    <col min="3" max="37" width="3.28125" style="0" customWidth="1"/>
  </cols>
  <sheetData>
    <row r="1" spans="1:37" ht="14.25">
      <c r="A1" s="1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s="1" customFormat="1" ht="13.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 t="s">
        <v>32</v>
      </c>
      <c r="AF2" s="18"/>
      <c r="AG2" s="18"/>
      <c r="AH2" s="18"/>
      <c r="AI2" s="18"/>
      <c r="AJ2" s="18"/>
      <c r="AK2" s="18"/>
    </row>
    <row r="3" spans="1:37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1" t="s">
        <v>93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t="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71" t="s">
        <v>94</v>
      </c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42"/>
      <c r="AA4" s="42"/>
      <c r="AB4" s="42" t="s">
        <v>95</v>
      </c>
      <c r="AC4" s="42"/>
      <c r="AD4" s="42"/>
      <c r="AE4" s="41"/>
      <c r="AF4" s="41"/>
      <c r="AG4" s="41"/>
      <c r="AH4" s="41"/>
      <c r="AI4" s="41"/>
      <c r="AJ4" s="41"/>
      <c r="AK4" s="41"/>
    </row>
    <row r="5" spans="1:37" ht="14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04" t="s">
        <v>96</v>
      </c>
      <c r="AA5" s="105"/>
      <c r="AB5" s="105"/>
      <c r="AC5" s="105"/>
      <c r="AD5" s="105"/>
      <c r="AE5" s="105"/>
      <c r="AF5" s="52"/>
      <c r="AG5" s="53"/>
      <c r="AH5" s="53"/>
      <c r="AI5" s="54"/>
      <c r="AJ5" s="16"/>
      <c r="AK5" s="16"/>
    </row>
    <row r="6" spans="1:37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5">
      <c r="A7" s="66" t="s">
        <v>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9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5" customFormat="1" ht="15">
      <c r="A9" s="21">
        <v>1</v>
      </c>
      <c r="B9" s="22"/>
      <c r="C9" s="22" t="s">
        <v>39</v>
      </c>
      <c r="D9" s="22"/>
      <c r="E9" s="22"/>
      <c r="F9" s="107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22"/>
      <c r="S9" s="21">
        <v>2</v>
      </c>
      <c r="T9" s="22"/>
      <c r="U9" s="26" t="s">
        <v>97</v>
      </c>
      <c r="V9" s="26"/>
      <c r="W9" s="26"/>
      <c r="X9" s="26"/>
      <c r="Y9" s="26"/>
      <c r="Z9" s="26"/>
      <c r="AA9" s="26"/>
      <c r="AB9" s="42"/>
      <c r="AC9" s="26"/>
      <c r="AD9" s="26"/>
      <c r="AE9" s="26" t="s">
        <v>99</v>
      </c>
      <c r="AF9" s="22"/>
      <c r="AG9" s="108">
        <v>2024</v>
      </c>
      <c r="AH9" s="109"/>
      <c r="AI9" s="109"/>
      <c r="AJ9" s="110"/>
      <c r="AK9" s="22"/>
    </row>
    <row r="10" spans="1:37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26" t="s">
        <v>98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6"/>
      <c r="AG10" s="16"/>
      <c r="AH10" s="16"/>
      <c r="AI10" s="16"/>
      <c r="AJ10" s="16"/>
      <c r="AK10" s="16"/>
    </row>
    <row r="11" spans="1:37" ht="15">
      <c r="A11" s="21">
        <v>3</v>
      </c>
      <c r="B11" s="16"/>
      <c r="C11" s="26" t="s">
        <v>100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59</v>
      </c>
      <c r="Z11" s="26"/>
      <c r="AA11" s="26"/>
      <c r="AB11" s="3" t="s">
        <v>46</v>
      </c>
      <c r="AC11" s="16"/>
      <c r="AD11" s="26" t="s">
        <v>101</v>
      </c>
      <c r="AE11" s="26"/>
      <c r="AF11" s="26"/>
      <c r="AG11" s="26"/>
      <c r="AH11" s="26"/>
      <c r="AI11" s="26"/>
      <c r="AJ11" s="26"/>
      <c r="AK11" s="26"/>
    </row>
    <row r="12" spans="1:37" ht="8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4.25">
      <c r="A13" s="16"/>
      <c r="B13" s="16"/>
      <c r="C13" s="43" t="s">
        <v>53</v>
      </c>
      <c r="D13" s="18"/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3"/>
      <c r="O13" s="16"/>
      <c r="P13" s="16"/>
      <c r="Q13" s="43" t="s">
        <v>55</v>
      </c>
      <c r="R13" s="16"/>
      <c r="S13" s="26" t="s">
        <v>103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3" t="s">
        <v>46</v>
      </c>
      <c r="AH13" s="26"/>
      <c r="AI13" s="16"/>
      <c r="AJ13" s="16"/>
      <c r="AK13" s="16"/>
    </row>
    <row r="14" spans="1:37" ht="11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4.25">
      <c r="A15" s="86" t="s">
        <v>104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s="25" customFormat="1" ht="13.5" customHeight="1">
      <c r="A16" s="26"/>
      <c r="B16" s="26" t="s">
        <v>68</v>
      </c>
      <c r="C16" s="26"/>
      <c r="D16" s="26"/>
      <c r="E16" s="26"/>
      <c r="F16" s="26"/>
      <c r="G16" s="18" t="s">
        <v>105</v>
      </c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64" t="s">
        <v>72</v>
      </c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26"/>
    </row>
    <row r="17" spans="1:37" ht="14.25">
      <c r="A17" s="16"/>
      <c r="B17" s="60" t="s">
        <v>70</v>
      </c>
      <c r="C17" s="61"/>
      <c r="D17" s="61"/>
      <c r="E17" s="62"/>
      <c r="F17" s="16"/>
      <c r="G17" s="18" t="s">
        <v>71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6"/>
      <c r="V17" s="16"/>
      <c r="W17" s="16"/>
      <c r="X17" s="16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  <c r="AK17" s="16"/>
    </row>
    <row r="18" spans="1:37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6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26.25" customHeight="1">
      <c r="A20" s="88" t="s">
        <v>106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4.25">
      <c r="A22" s="90" t="s">
        <v>53</v>
      </c>
      <c r="B22" s="91" t="s">
        <v>107</v>
      </c>
      <c r="C22" s="92"/>
      <c r="D22" s="92"/>
      <c r="E22" s="93"/>
      <c r="F22" s="16"/>
      <c r="G22" s="16"/>
      <c r="H22" s="90" t="s">
        <v>55</v>
      </c>
      <c r="I22" s="97" t="s">
        <v>108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16"/>
      <c r="V22" s="16"/>
      <c r="W22" s="90" t="s">
        <v>63</v>
      </c>
      <c r="X22" s="76" t="s">
        <v>109</v>
      </c>
      <c r="Y22" s="77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9"/>
      <c r="AK22" s="16"/>
    </row>
    <row r="23" spans="1:37" ht="11.25" customHeight="1">
      <c r="A23" s="90"/>
      <c r="B23" s="94"/>
      <c r="C23" s="95"/>
      <c r="D23" s="95"/>
      <c r="E23" s="96"/>
      <c r="F23" s="16"/>
      <c r="G23" s="16"/>
      <c r="H23" s="9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6"/>
      <c r="V23" s="16"/>
      <c r="W23" s="90"/>
      <c r="X23" s="80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K23" s="16"/>
    </row>
    <row r="24" spans="1:37" ht="10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84" t="s">
        <v>72</v>
      </c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16"/>
    </row>
    <row r="25" spans="1:37" s="1" customFormat="1" ht="14.25">
      <c r="A25" s="73" t="s">
        <v>110</v>
      </c>
      <c r="B25" s="74"/>
      <c r="C25" s="74"/>
      <c r="D25" s="74"/>
      <c r="E25" s="7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63">
        <f>W27+W29+W31+W33+W35+W37+W39+W41+W43+W45+W47+W49+W51+W53+W55+W57+W59+W61+W63+W65+W67+W69</f>
        <v>44304</v>
      </c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70"/>
      <c r="AK25" s="18"/>
    </row>
    <row r="26" spans="1:37" ht="6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4.25">
      <c r="A27" s="73" t="s">
        <v>111</v>
      </c>
      <c r="B27" s="74"/>
      <c r="C27" s="74"/>
      <c r="D27" s="74"/>
      <c r="E27" s="75"/>
      <c r="F27" s="16"/>
      <c r="G27" s="16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16"/>
      <c r="V27" s="16"/>
      <c r="W27" s="63">
        <f>'НР ко 2 примеру '!L13</f>
        <v>44304</v>
      </c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K27" s="16"/>
    </row>
    <row r="28" spans="1:37" ht="6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4.25">
      <c r="A29" s="73" t="s">
        <v>112</v>
      </c>
      <c r="B29" s="74"/>
      <c r="C29" s="74"/>
      <c r="D29" s="74"/>
      <c r="E29" s="75"/>
      <c r="F29" s="16"/>
      <c r="G29" s="16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16"/>
      <c r="V29" s="16"/>
      <c r="W29" s="55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4"/>
      <c r="AK29" s="16"/>
    </row>
    <row r="30" spans="1:37" ht="6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4.25">
      <c r="A31" s="73" t="s">
        <v>113</v>
      </c>
      <c r="B31" s="74"/>
      <c r="C31" s="74"/>
      <c r="D31" s="74"/>
      <c r="E31" s="75"/>
      <c r="F31" s="16"/>
      <c r="G31" s="16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16"/>
      <c r="V31" s="16"/>
      <c r="W31" s="55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4"/>
      <c r="AK31" s="16"/>
    </row>
    <row r="32" spans="1:37" ht="6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4.25">
      <c r="A33" s="73" t="s">
        <v>114</v>
      </c>
      <c r="B33" s="74"/>
      <c r="C33" s="74"/>
      <c r="D33" s="74"/>
      <c r="E33" s="75"/>
      <c r="F33" s="16"/>
      <c r="G33" s="16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  <c r="U33" s="16"/>
      <c r="V33" s="16"/>
      <c r="W33" s="55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4"/>
      <c r="AK33" s="16"/>
    </row>
    <row r="34" spans="1:37" ht="6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4.25">
      <c r="A35" s="73" t="s">
        <v>115</v>
      </c>
      <c r="B35" s="74"/>
      <c r="C35" s="74"/>
      <c r="D35" s="74"/>
      <c r="E35" s="75"/>
      <c r="F35" s="16"/>
      <c r="G35" s="16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  <c r="U35" s="16"/>
      <c r="V35" s="16"/>
      <c r="W35" s="5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4"/>
      <c r="AK35" s="16"/>
    </row>
    <row r="36" spans="1:37" ht="6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4.25">
      <c r="A37" s="73" t="s">
        <v>116</v>
      </c>
      <c r="B37" s="74"/>
      <c r="C37" s="74"/>
      <c r="D37" s="74"/>
      <c r="E37" s="75"/>
      <c r="F37" s="16"/>
      <c r="G37" s="16"/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16"/>
      <c r="V37" s="16"/>
      <c r="W37" s="55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4"/>
      <c r="AK37" s="16"/>
    </row>
    <row r="38" spans="1:37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4.25">
      <c r="A39" s="73" t="s">
        <v>117</v>
      </c>
      <c r="B39" s="74"/>
      <c r="C39" s="74"/>
      <c r="D39" s="74"/>
      <c r="E39" s="75"/>
      <c r="F39" s="16"/>
      <c r="G39" s="16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  <c r="U39" s="16"/>
      <c r="V39" s="16"/>
      <c r="W39" s="55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4"/>
      <c r="AK39" s="16"/>
    </row>
    <row r="40" spans="1:37" ht="6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4.25">
      <c r="A41" s="73" t="s">
        <v>118</v>
      </c>
      <c r="B41" s="74"/>
      <c r="C41" s="74"/>
      <c r="D41" s="74"/>
      <c r="E41" s="75"/>
      <c r="F41" s="16"/>
      <c r="G41" s="16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16"/>
      <c r="V41" s="16"/>
      <c r="W41" s="55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4"/>
      <c r="AK41" s="16"/>
    </row>
    <row r="42" spans="1:37" ht="6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4.25">
      <c r="A43" s="73" t="s">
        <v>119</v>
      </c>
      <c r="B43" s="74"/>
      <c r="C43" s="74"/>
      <c r="D43" s="74"/>
      <c r="E43" s="75"/>
      <c r="F43" s="16"/>
      <c r="G43" s="16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  <c r="U43" s="16"/>
      <c r="V43" s="16"/>
      <c r="W43" s="55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4"/>
      <c r="AK43" s="16"/>
    </row>
    <row r="44" spans="1:37" ht="6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4.25">
      <c r="A45" s="73" t="s">
        <v>120</v>
      </c>
      <c r="B45" s="74"/>
      <c r="C45" s="74"/>
      <c r="D45" s="74"/>
      <c r="E45" s="75"/>
      <c r="F45" s="16"/>
      <c r="G45" s="16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16"/>
      <c r="V45" s="16"/>
      <c r="W45" s="55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4"/>
      <c r="AK45" s="16"/>
    </row>
    <row r="46" spans="1:37" ht="6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4.25">
      <c r="A47" s="73"/>
      <c r="B47" s="74"/>
      <c r="C47" s="74"/>
      <c r="D47" s="74"/>
      <c r="E47" s="75"/>
      <c r="F47" s="16"/>
      <c r="G47" s="16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  <c r="U47" s="16"/>
      <c r="V47" s="16"/>
      <c r="W47" s="55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4"/>
      <c r="AK47" s="16"/>
    </row>
    <row r="48" spans="1:37" ht="6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4.25">
      <c r="A49" s="73"/>
      <c r="B49" s="74"/>
      <c r="C49" s="74"/>
      <c r="D49" s="74"/>
      <c r="E49" s="75"/>
      <c r="F49" s="16"/>
      <c r="G49" s="1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  <c r="U49" s="16"/>
      <c r="V49" s="16"/>
      <c r="W49" s="55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4"/>
      <c r="AK49" s="16"/>
    </row>
    <row r="50" spans="1:37" ht="6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4.25">
      <c r="A51" s="73"/>
      <c r="B51" s="74"/>
      <c r="C51" s="74"/>
      <c r="D51" s="74"/>
      <c r="E51" s="75"/>
      <c r="F51" s="16"/>
      <c r="G51" s="16"/>
      <c r="H51" s="52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  <c r="U51" s="16"/>
      <c r="V51" s="16"/>
      <c r="W51" s="55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4"/>
      <c r="AK51" s="16"/>
    </row>
    <row r="52" spans="1:37" ht="6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4.25">
      <c r="A53" s="73"/>
      <c r="B53" s="74"/>
      <c r="C53" s="74"/>
      <c r="D53" s="74"/>
      <c r="E53" s="75"/>
      <c r="F53" s="16"/>
      <c r="G53" s="16"/>
      <c r="H53" s="52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  <c r="U53" s="16"/>
      <c r="V53" s="16"/>
      <c r="W53" s="55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4"/>
      <c r="AK53" s="16"/>
    </row>
    <row r="54" spans="1:37" ht="6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4.25">
      <c r="A55" s="73"/>
      <c r="B55" s="74"/>
      <c r="C55" s="74"/>
      <c r="D55" s="74"/>
      <c r="E55" s="75"/>
      <c r="F55" s="16"/>
      <c r="G55" s="16"/>
      <c r="H55" s="52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  <c r="U55" s="16"/>
      <c r="V55" s="16"/>
      <c r="W55" s="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4"/>
      <c r="AK55" s="16"/>
    </row>
    <row r="56" spans="1:37" ht="6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>
      <c r="A57" s="73"/>
      <c r="B57" s="74"/>
      <c r="C57" s="74"/>
      <c r="D57" s="74"/>
      <c r="E57" s="75"/>
      <c r="F57" s="16"/>
      <c r="G57" s="16"/>
      <c r="H57" s="52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4"/>
      <c r="U57" s="16"/>
      <c r="V57" s="16"/>
      <c r="W57" s="55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4"/>
      <c r="AK57" s="16"/>
    </row>
    <row r="58" spans="1:37" ht="6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4.25">
      <c r="A59" s="73"/>
      <c r="B59" s="74"/>
      <c r="C59" s="74"/>
      <c r="D59" s="74"/>
      <c r="E59" s="75"/>
      <c r="F59" s="16"/>
      <c r="G59" s="16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4"/>
      <c r="U59" s="16"/>
      <c r="V59" s="16"/>
      <c r="W59" s="5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4"/>
      <c r="AK59" s="16"/>
    </row>
    <row r="60" spans="1:37" ht="6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4.25">
      <c r="A61" s="73"/>
      <c r="B61" s="74"/>
      <c r="C61" s="74"/>
      <c r="D61" s="74"/>
      <c r="E61" s="75"/>
      <c r="F61" s="16"/>
      <c r="G61" s="16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16"/>
      <c r="V61" s="16"/>
      <c r="W61" s="55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4"/>
      <c r="AK61" s="16"/>
    </row>
    <row r="62" spans="1:37" ht="6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4.25">
      <c r="A63" s="73"/>
      <c r="B63" s="74"/>
      <c r="C63" s="74"/>
      <c r="D63" s="74"/>
      <c r="E63" s="75"/>
      <c r="F63" s="16"/>
      <c r="G63" s="16"/>
      <c r="H63" s="52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4"/>
      <c r="U63" s="16"/>
      <c r="V63" s="16"/>
      <c r="W63" s="55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4"/>
      <c r="AK63" s="16"/>
    </row>
    <row r="64" spans="1:37" ht="6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4.25">
      <c r="A65" s="73"/>
      <c r="B65" s="74"/>
      <c r="C65" s="74"/>
      <c r="D65" s="74"/>
      <c r="E65" s="75"/>
      <c r="F65" s="16"/>
      <c r="G65" s="16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4"/>
      <c r="U65" s="16"/>
      <c r="V65" s="16"/>
      <c r="W65" s="55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4"/>
      <c r="AK65" s="16"/>
    </row>
    <row r="66" spans="1:37" ht="6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4.25">
      <c r="A67" s="73"/>
      <c r="B67" s="74"/>
      <c r="C67" s="74"/>
      <c r="D67" s="74"/>
      <c r="E67" s="75"/>
      <c r="F67" s="16"/>
      <c r="G67" s="16"/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4"/>
      <c r="U67" s="16"/>
      <c r="V67" s="16"/>
      <c r="W67" s="55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4"/>
      <c r="AK67" s="16"/>
    </row>
    <row r="68" spans="1:37" ht="6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4.25">
      <c r="A69" s="73"/>
      <c r="B69" s="74"/>
      <c r="C69" s="74"/>
      <c r="D69" s="74"/>
      <c r="E69" s="75"/>
      <c r="F69" s="16"/>
      <c r="G69" s="16"/>
      <c r="H69" s="52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4"/>
      <c r="U69" s="16"/>
      <c r="V69" s="16"/>
      <c r="W69" s="55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4"/>
      <c r="AK69" s="16"/>
    </row>
    <row r="70" spans="1:37" ht="6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</sheetData>
  <sheetProtection/>
  <mergeCells count="87">
    <mergeCell ref="O3:Y3"/>
    <mergeCell ref="O4:Y4"/>
    <mergeCell ref="Z5:AE5"/>
    <mergeCell ref="AF5:AI5"/>
    <mergeCell ref="A7:AK7"/>
    <mergeCell ref="F9:Q9"/>
    <mergeCell ref="AG9:AJ9"/>
    <mergeCell ref="A15:AK15"/>
    <mergeCell ref="Y16:AJ16"/>
    <mergeCell ref="B17:E17"/>
    <mergeCell ref="Y17:AJ17"/>
    <mergeCell ref="A20:AK20"/>
    <mergeCell ref="A22:A23"/>
    <mergeCell ref="B22:E23"/>
    <mergeCell ref="H22:H23"/>
    <mergeCell ref="I22:T23"/>
    <mergeCell ref="W22:W23"/>
    <mergeCell ref="X22:AJ23"/>
    <mergeCell ref="Y24:AJ24"/>
    <mergeCell ref="A25:E25"/>
    <mergeCell ref="W25:AJ25"/>
    <mergeCell ref="A27:E27"/>
    <mergeCell ref="H27:T27"/>
    <mergeCell ref="W27:AJ27"/>
    <mergeCell ref="A29:E29"/>
    <mergeCell ref="H29:T29"/>
    <mergeCell ref="W29:AJ29"/>
    <mergeCell ref="A31:E31"/>
    <mergeCell ref="H31:T31"/>
    <mergeCell ref="W31:AJ31"/>
    <mergeCell ref="A33:E33"/>
    <mergeCell ref="H33:T33"/>
    <mergeCell ref="W33:AJ33"/>
    <mergeCell ref="A35:E35"/>
    <mergeCell ref="H35:T35"/>
    <mergeCell ref="W35:AJ35"/>
    <mergeCell ref="A37:E37"/>
    <mergeCell ref="H37:T37"/>
    <mergeCell ref="W37:AJ37"/>
    <mergeCell ref="A39:E39"/>
    <mergeCell ref="H39:T39"/>
    <mergeCell ref="W39:AJ39"/>
    <mergeCell ref="A41:E41"/>
    <mergeCell ref="H41:T41"/>
    <mergeCell ref="W41:AJ41"/>
    <mergeCell ref="A43:E43"/>
    <mergeCell ref="H43:T43"/>
    <mergeCell ref="W43:AJ43"/>
    <mergeCell ref="A45:E45"/>
    <mergeCell ref="H45:T45"/>
    <mergeCell ref="W45:AJ45"/>
    <mergeCell ref="A47:E47"/>
    <mergeCell ref="H47:T47"/>
    <mergeCell ref="W47:AJ47"/>
    <mergeCell ref="A49:E49"/>
    <mergeCell ref="H49:T49"/>
    <mergeCell ref="W49:AJ49"/>
    <mergeCell ref="A51:E51"/>
    <mergeCell ref="H51:T51"/>
    <mergeCell ref="W51:AJ51"/>
    <mergeCell ref="A53:E53"/>
    <mergeCell ref="H53:T53"/>
    <mergeCell ref="W53:AJ53"/>
    <mergeCell ref="A55:E55"/>
    <mergeCell ref="H55:T55"/>
    <mergeCell ref="W55:AJ55"/>
    <mergeCell ref="A57:E57"/>
    <mergeCell ref="H57:T57"/>
    <mergeCell ref="W57:AJ57"/>
    <mergeCell ref="A59:E59"/>
    <mergeCell ref="H59:T59"/>
    <mergeCell ref="W59:AJ59"/>
    <mergeCell ref="A61:E61"/>
    <mergeCell ref="H61:T61"/>
    <mergeCell ref="W61:AJ61"/>
    <mergeCell ref="A63:E63"/>
    <mergeCell ref="H63:T63"/>
    <mergeCell ref="W63:AJ63"/>
    <mergeCell ref="A69:E69"/>
    <mergeCell ref="H69:T69"/>
    <mergeCell ref="W69:AJ69"/>
    <mergeCell ref="A65:E65"/>
    <mergeCell ref="H65:T65"/>
    <mergeCell ref="W65:AJ65"/>
    <mergeCell ref="A67:E67"/>
    <mergeCell ref="H67:T67"/>
    <mergeCell ref="W67:AJ6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22.7109375" style="0" customWidth="1"/>
    <col min="3" max="3" width="13.00390625" style="0" customWidth="1"/>
    <col min="4" max="4" width="16.140625" style="0" customWidth="1"/>
    <col min="5" max="5" width="12.7109375" style="0" customWidth="1"/>
    <col min="6" max="6" width="9.57421875" style="0" customWidth="1"/>
    <col min="7" max="7" width="14.140625" style="0" customWidth="1"/>
    <col min="8" max="8" width="11.28125" style="0" customWidth="1"/>
    <col min="9" max="9" width="10.28125" style="0" customWidth="1"/>
    <col min="10" max="10" width="12.8515625" style="0" customWidth="1"/>
    <col min="12" max="12" width="12.8515625" style="0" bestFit="1" customWidth="1"/>
  </cols>
  <sheetData>
    <row r="2" spans="4:11" ht="15">
      <c r="D2" s="6" t="s">
        <v>27</v>
      </c>
      <c r="E2" s="6"/>
      <c r="F2" s="6"/>
      <c r="G2" s="6"/>
      <c r="H2" s="6"/>
      <c r="I2" s="6"/>
      <c r="J2" s="6"/>
      <c r="K2" s="5"/>
    </row>
    <row r="4" spans="2:4" ht="14.25">
      <c r="B4" s="7" t="s">
        <v>10</v>
      </c>
      <c r="C4" s="7"/>
      <c r="D4" s="12" t="s">
        <v>28</v>
      </c>
    </row>
    <row r="5" spans="2:4" ht="14.25">
      <c r="B5" s="7" t="s">
        <v>11</v>
      </c>
      <c r="D5" s="14" t="s">
        <v>123</v>
      </c>
    </row>
    <row r="6" spans="2:4" ht="14.25">
      <c r="B6" s="7" t="s">
        <v>12</v>
      </c>
      <c r="D6" s="11">
        <v>2024</v>
      </c>
    </row>
    <row r="7" spans="2:4" ht="14.25">
      <c r="B7" s="7" t="s">
        <v>13</v>
      </c>
      <c r="D7" s="14" t="s">
        <v>29</v>
      </c>
    </row>
    <row r="8" spans="2:12" ht="45" customHeight="1"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9</v>
      </c>
      <c r="K8" s="4" t="s">
        <v>16</v>
      </c>
      <c r="L8" s="4" t="s">
        <v>8</v>
      </c>
    </row>
    <row r="9" spans="2:12" ht="14.25">
      <c r="B9" s="2" t="s">
        <v>17</v>
      </c>
      <c r="C9" s="3">
        <v>2015</v>
      </c>
      <c r="D9" s="3">
        <v>2015</v>
      </c>
      <c r="E9" s="10"/>
      <c r="F9" s="3">
        <v>12</v>
      </c>
      <c r="G9" s="44">
        <v>1.5</v>
      </c>
      <c r="H9" s="8" t="s">
        <v>122</v>
      </c>
      <c r="I9" s="8">
        <v>5</v>
      </c>
      <c r="J9" s="8"/>
      <c r="K9" s="8">
        <v>3692</v>
      </c>
      <c r="L9" s="9">
        <f>I9*K9</f>
        <v>18460</v>
      </c>
    </row>
    <row r="10" spans="2:12" ht="14.25">
      <c r="B10" s="2" t="s">
        <v>22</v>
      </c>
      <c r="C10" s="3">
        <v>2013</v>
      </c>
      <c r="D10" s="3">
        <v>2013</v>
      </c>
      <c r="E10" s="3"/>
      <c r="F10" s="3">
        <v>12</v>
      </c>
      <c r="G10" s="8">
        <v>5</v>
      </c>
      <c r="H10" s="8" t="s">
        <v>23</v>
      </c>
      <c r="I10" s="8">
        <v>7</v>
      </c>
      <c r="J10" s="8"/>
      <c r="K10" s="8">
        <v>3692</v>
      </c>
      <c r="L10" s="9">
        <f>I10*K10</f>
        <v>25844</v>
      </c>
    </row>
    <row r="11" spans="2:12" ht="14.25">
      <c r="B11" s="2" t="s">
        <v>30</v>
      </c>
      <c r="C11" s="3">
        <v>2017</v>
      </c>
      <c r="D11" s="3">
        <v>2017</v>
      </c>
      <c r="E11" s="3"/>
      <c r="F11" s="3">
        <v>12</v>
      </c>
      <c r="G11" s="8"/>
      <c r="H11" s="8"/>
      <c r="I11" s="8"/>
      <c r="J11" s="8"/>
      <c r="K11" s="8"/>
      <c r="L11" s="9">
        <v>0</v>
      </c>
    </row>
    <row r="12" spans="2:12" ht="14.25">
      <c r="B12" s="2" t="s">
        <v>31</v>
      </c>
      <c r="C12" s="3">
        <v>2016</v>
      </c>
      <c r="D12" s="3">
        <v>2016</v>
      </c>
      <c r="E12" s="3"/>
      <c r="F12" s="3">
        <v>12</v>
      </c>
      <c r="G12" s="8"/>
      <c r="H12" s="8"/>
      <c r="I12" s="8"/>
      <c r="J12" s="8"/>
      <c r="K12" s="8"/>
      <c r="L12" s="9">
        <v>0</v>
      </c>
    </row>
    <row r="13" spans="2:12" ht="14.25">
      <c r="B13" s="112" t="s">
        <v>26</v>
      </c>
      <c r="C13" s="113"/>
      <c r="D13" s="113"/>
      <c r="E13" s="113"/>
      <c r="F13" s="113"/>
      <c r="G13" s="113"/>
      <c r="H13" s="113"/>
      <c r="I13" s="113"/>
      <c r="J13" s="113"/>
      <c r="K13" s="114"/>
      <c r="L13" s="9">
        <f>L9+L10+L11+L12</f>
        <v>44304</v>
      </c>
    </row>
    <row r="16" spans="2:3" ht="14.25">
      <c r="B16" s="13"/>
      <c r="C16" s="13"/>
    </row>
    <row r="17" s="1" customFormat="1" ht="13.5">
      <c r="B17" s="1" t="s">
        <v>20</v>
      </c>
    </row>
    <row r="18" spans="2:4" ht="14.25">
      <c r="B18" s="13"/>
      <c r="C18" s="13"/>
      <c r="D18" s="13"/>
    </row>
    <row r="19" spans="2:3" ht="14.25">
      <c r="B19" s="1" t="s">
        <v>21</v>
      </c>
      <c r="C19" s="1"/>
    </row>
  </sheetData>
  <sheetProtection/>
  <mergeCells count="1">
    <mergeCell ref="B13:K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2021-03-14T12:26:26Z</dcterms:created>
  <dcterms:modified xsi:type="dcterms:W3CDTF">2024-04-20T10:17:20Z</dcterms:modified>
  <cp:category/>
  <cp:version/>
  <cp:contentType/>
  <cp:contentStatus/>
</cp:coreProperties>
</file>